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robert\Downloads\"/>
    </mc:Choice>
  </mc:AlternateContent>
  <xr:revisionPtr revIDLastSave="0" documentId="13_ncr:1_{7B0CEC36-6564-45A2-BE90-DC4894E990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n de commande" sheetId="1" r:id="rId1"/>
    <sheet name="Tarif détaillants" sheetId="2" r:id="rId2"/>
  </sheets>
  <externalReferences>
    <externalReference r:id="rId3"/>
  </externalReferences>
  <definedNames>
    <definedName name="_xlnm._FilterDatabase" localSheetId="0" hidden="1">'Bon de commande'!$A$6:$J$787</definedName>
    <definedName name="_xlnm.Print_Area" localSheetId="0">'Bon de commande'!$A$1:$J$788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24" i="2" l="1"/>
  <c r="Q722" i="2"/>
  <c r="Q721" i="2"/>
  <c r="Q718" i="2"/>
  <c r="Q717" i="2"/>
  <c r="Q714" i="2"/>
  <c r="Q705" i="2"/>
  <c r="Q704" i="2"/>
  <c r="Q695" i="2"/>
  <c r="Q694" i="2"/>
  <c r="Q690" i="2"/>
  <c r="Q688" i="2"/>
  <c r="Q687" i="2"/>
  <c r="Q671" i="2"/>
  <c r="Q670" i="2"/>
  <c r="Q658" i="2"/>
  <c r="Q655" i="2"/>
  <c r="Q625" i="2"/>
  <c r="Q601" i="2"/>
  <c r="Q596" i="2"/>
  <c r="Q579" i="2"/>
  <c r="Q577" i="2"/>
  <c r="Q575" i="2"/>
  <c r="Q566" i="2"/>
  <c r="Q565" i="2"/>
  <c r="Q564" i="2"/>
  <c r="Q561" i="2"/>
  <c r="Q560" i="2"/>
  <c r="Q559" i="2"/>
  <c r="Q556" i="2"/>
  <c r="Q526" i="2"/>
  <c r="Q520" i="2"/>
  <c r="G519" i="2"/>
  <c r="G518" i="2"/>
  <c r="Q511" i="2"/>
  <c r="Q510" i="2"/>
  <c r="Q503" i="2"/>
  <c r="Q501" i="2"/>
  <c r="Q477" i="2"/>
  <c r="Q457" i="2"/>
  <c r="Q451" i="2"/>
  <c r="Q448" i="2"/>
  <c r="Q443" i="2"/>
  <c r="Q432" i="2"/>
  <c r="Q427" i="2"/>
  <c r="Q422" i="2"/>
  <c r="Q412" i="2"/>
  <c r="Q410" i="2"/>
  <c r="Q406" i="2"/>
  <c r="Q403" i="2"/>
  <c r="Q401" i="2"/>
  <c r="Q399" i="2"/>
  <c r="Q397" i="2"/>
  <c r="Q396" i="2"/>
  <c r="Q395" i="2"/>
  <c r="Q394" i="2"/>
  <c r="Q393" i="2"/>
  <c r="Q392" i="2"/>
  <c r="Q389" i="2"/>
  <c r="Q387" i="2"/>
  <c r="Q386" i="2"/>
  <c r="Q385" i="2"/>
  <c r="Q384" i="2"/>
  <c r="Q382" i="2"/>
  <c r="Q381" i="2"/>
  <c r="Q380" i="2"/>
  <c r="Q379" i="2"/>
  <c r="Q377" i="2"/>
  <c r="Q365" i="2"/>
  <c r="Q362" i="2"/>
  <c r="Q359" i="2"/>
  <c r="Q355" i="2"/>
  <c r="Q351" i="2"/>
  <c r="Q345" i="2"/>
  <c r="Q343" i="2"/>
  <c r="Q307" i="2"/>
  <c r="Q303" i="2"/>
  <c r="Q299" i="2"/>
  <c r="Q290" i="2"/>
  <c r="Q287" i="2"/>
  <c r="Q282" i="2"/>
  <c r="Q270" i="2"/>
  <c r="Q256" i="2"/>
  <c r="G223" i="2"/>
  <c r="Q221" i="2"/>
  <c r="Q220" i="2"/>
  <c r="Q175" i="2"/>
  <c r="Q141" i="2"/>
  <c r="Q138" i="2"/>
  <c r="Q137" i="2"/>
  <c r="Q135" i="2"/>
  <c r="Q114" i="2"/>
  <c r="Q112" i="2"/>
  <c r="Q90" i="2"/>
  <c r="Q88" i="2"/>
  <c r="Q74" i="2"/>
  <c r="Q64" i="2"/>
  <c r="Q61" i="2"/>
  <c r="Q58" i="2"/>
  <c r="Q57" i="2"/>
  <c r="Q43" i="2"/>
  <c r="Q42" i="2"/>
  <c r="Q31" i="2"/>
  <c r="J776" i="1"/>
  <c r="J777" i="1"/>
  <c r="J778" i="1"/>
  <c r="J779" i="1"/>
  <c r="J780" i="1"/>
  <c r="J781" i="1"/>
  <c r="J782" i="1"/>
  <c r="J783" i="1"/>
  <c r="J784" i="1"/>
  <c r="J785" i="1"/>
  <c r="J786" i="1"/>
  <c r="G787" i="1" l="1"/>
  <c r="E787" i="1"/>
  <c r="E776" i="1"/>
  <c r="G776" i="1"/>
  <c r="E777" i="1"/>
  <c r="G777" i="1"/>
  <c r="E778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71" i="1"/>
  <c r="G771" i="1"/>
  <c r="E772" i="1"/>
  <c r="G772" i="1"/>
  <c r="E773" i="1"/>
  <c r="G773" i="1"/>
  <c r="E774" i="1"/>
  <c r="G774" i="1"/>
  <c r="E775" i="1"/>
  <c r="G775" i="1"/>
  <c r="E46" i="1"/>
  <c r="G46" i="1"/>
  <c r="E47" i="1"/>
  <c r="G47" i="1"/>
  <c r="E48" i="1"/>
  <c r="G48" i="1"/>
  <c r="E49" i="1"/>
  <c r="G49" i="1"/>
  <c r="E453" i="1"/>
  <c r="G453" i="1"/>
  <c r="E454" i="1"/>
  <c r="G454" i="1"/>
  <c r="E103" i="1"/>
  <c r="G103" i="1"/>
  <c r="E161" i="1"/>
  <c r="G161" i="1"/>
  <c r="E162" i="1"/>
  <c r="G162" i="1"/>
  <c r="E333" i="1"/>
  <c r="G333" i="1"/>
  <c r="E708" i="1"/>
  <c r="G708" i="1"/>
  <c r="G375" i="1"/>
  <c r="E375" i="1"/>
  <c r="E385" i="1"/>
  <c r="G385" i="1"/>
  <c r="E381" i="1"/>
  <c r="G381" i="1"/>
  <c r="E765" i="1"/>
  <c r="G765" i="1"/>
  <c r="E766" i="1"/>
  <c r="G766" i="1"/>
  <c r="G764" i="1"/>
  <c r="E764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G746" i="1"/>
  <c r="E746" i="1"/>
  <c r="E769" i="1"/>
  <c r="G769" i="1"/>
  <c r="E770" i="1"/>
  <c r="G770" i="1"/>
  <c r="G768" i="1"/>
  <c r="E768" i="1"/>
  <c r="E737" i="1"/>
  <c r="G737" i="1"/>
  <c r="E738" i="1"/>
  <c r="G738" i="1"/>
  <c r="G739" i="1"/>
  <c r="H739" i="1" s="1"/>
  <c r="E740" i="1"/>
  <c r="G740" i="1"/>
  <c r="E741" i="1"/>
  <c r="G741" i="1"/>
  <c r="E742" i="1"/>
  <c r="G742" i="1"/>
  <c r="E743" i="1"/>
  <c r="G743" i="1"/>
  <c r="E744" i="1"/>
  <c r="G744" i="1"/>
  <c r="G736" i="1"/>
  <c r="E736" i="1"/>
  <c r="E723" i="1"/>
  <c r="G723" i="1"/>
  <c r="E724" i="1"/>
  <c r="G724" i="1"/>
  <c r="E725" i="1"/>
  <c r="G725" i="1"/>
  <c r="E726" i="1"/>
  <c r="G726" i="1"/>
  <c r="E727" i="1"/>
  <c r="G727" i="1"/>
  <c r="E728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G722" i="1"/>
  <c r="E722" i="1"/>
  <c r="E718" i="1"/>
  <c r="G718" i="1"/>
  <c r="E719" i="1"/>
  <c r="G719" i="1"/>
  <c r="E720" i="1"/>
  <c r="G720" i="1"/>
  <c r="G717" i="1"/>
  <c r="E717" i="1"/>
  <c r="E715" i="1"/>
  <c r="G715" i="1"/>
  <c r="G714" i="1"/>
  <c r="E714" i="1"/>
  <c r="E709" i="1"/>
  <c r="G709" i="1"/>
  <c r="E710" i="1"/>
  <c r="G710" i="1"/>
  <c r="E711" i="1"/>
  <c r="G711" i="1"/>
  <c r="E712" i="1"/>
  <c r="G712" i="1"/>
  <c r="G707" i="1"/>
  <c r="E707" i="1"/>
  <c r="E702" i="1"/>
  <c r="G702" i="1"/>
  <c r="E703" i="1"/>
  <c r="G703" i="1"/>
  <c r="E704" i="1"/>
  <c r="G704" i="1"/>
  <c r="E705" i="1"/>
  <c r="G705" i="1"/>
  <c r="G701" i="1"/>
  <c r="E701" i="1"/>
  <c r="E695" i="1"/>
  <c r="G695" i="1"/>
  <c r="E696" i="1"/>
  <c r="G696" i="1"/>
  <c r="E697" i="1"/>
  <c r="G697" i="1"/>
  <c r="E698" i="1"/>
  <c r="G698" i="1"/>
  <c r="E699" i="1"/>
  <c r="G699" i="1"/>
  <c r="G694" i="1"/>
  <c r="E694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E687" i="1"/>
  <c r="G687" i="1"/>
  <c r="E688" i="1"/>
  <c r="G688" i="1"/>
  <c r="E689" i="1"/>
  <c r="G689" i="1"/>
  <c r="E690" i="1"/>
  <c r="G690" i="1"/>
  <c r="E691" i="1"/>
  <c r="G691" i="1"/>
  <c r="E692" i="1"/>
  <c r="G692" i="1"/>
  <c r="G675" i="1"/>
  <c r="E67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G665" i="1"/>
  <c r="E665" i="1"/>
  <c r="E663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G663" i="1"/>
  <c r="G655" i="1"/>
  <c r="E655" i="1"/>
  <c r="G653" i="1"/>
  <c r="E653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G645" i="1"/>
  <c r="E645" i="1"/>
  <c r="E642" i="1"/>
  <c r="G642" i="1"/>
  <c r="E643" i="1"/>
  <c r="G643" i="1"/>
  <c r="G641" i="1"/>
  <c r="E641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G632" i="1"/>
  <c r="E632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G620" i="1"/>
  <c r="E620" i="1"/>
  <c r="E615" i="1"/>
  <c r="G615" i="1"/>
  <c r="E616" i="1"/>
  <c r="G616" i="1"/>
  <c r="E617" i="1"/>
  <c r="G617" i="1"/>
  <c r="E618" i="1"/>
  <c r="G618" i="1"/>
  <c r="G614" i="1"/>
  <c r="E614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G592" i="1"/>
  <c r="E59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G582" i="1"/>
  <c r="E582" i="1"/>
  <c r="E577" i="1"/>
  <c r="G577" i="1"/>
  <c r="E578" i="1"/>
  <c r="G578" i="1"/>
  <c r="E579" i="1"/>
  <c r="G579" i="1"/>
  <c r="E580" i="1"/>
  <c r="G580" i="1"/>
  <c r="G576" i="1"/>
  <c r="E576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G564" i="1"/>
  <c r="E564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G556" i="1"/>
  <c r="E55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G546" i="1"/>
  <c r="E546" i="1"/>
  <c r="E533" i="1"/>
  <c r="G533" i="1"/>
  <c r="E534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G532" i="1"/>
  <c r="E532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G524" i="1"/>
  <c r="E524" i="1"/>
  <c r="E518" i="1"/>
  <c r="G518" i="1"/>
  <c r="E519" i="1"/>
  <c r="G519" i="1"/>
  <c r="E520" i="1"/>
  <c r="G520" i="1"/>
  <c r="E521" i="1"/>
  <c r="G521" i="1"/>
  <c r="E522" i="1"/>
  <c r="G522" i="1"/>
  <c r="G517" i="1"/>
  <c r="E517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G496" i="1"/>
  <c r="E496" i="1"/>
  <c r="E494" i="1"/>
  <c r="G494" i="1"/>
  <c r="G493" i="1"/>
  <c r="E493" i="1"/>
  <c r="E491" i="1"/>
  <c r="G491" i="1"/>
  <c r="G490" i="1"/>
  <c r="E490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E485" i="1"/>
  <c r="G485" i="1"/>
  <c r="E486" i="1"/>
  <c r="G486" i="1"/>
  <c r="E487" i="1"/>
  <c r="G487" i="1"/>
  <c r="E488" i="1"/>
  <c r="G488" i="1"/>
  <c r="G468" i="1"/>
  <c r="E468" i="1"/>
  <c r="E464" i="1"/>
  <c r="G464" i="1"/>
  <c r="E465" i="1"/>
  <c r="G465" i="1"/>
  <c r="E466" i="1"/>
  <c r="G466" i="1"/>
  <c r="E457" i="1"/>
  <c r="G457" i="1"/>
  <c r="E458" i="1"/>
  <c r="G458" i="1"/>
  <c r="E459" i="1"/>
  <c r="G459" i="1"/>
  <c r="E460" i="1"/>
  <c r="G460" i="1"/>
  <c r="E461" i="1"/>
  <c r="G461" i="1"/>
  <c r="G456" i="1"/>
  <c r="E456" i="1"/>
  <c r="G463" i="1"/>
  <c r="E463" i="1"/>
  <c r="E441" i="1"/>
  <c r="G441" i="1"/>
  <c r="E442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1" i="1"/>
  <c r="G451" i="1"/>
  <c r="E452" i="1"/>
  <c r="G452" i="1"/>
  <c r="G440" i="1"/>
  <c r="E440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G425" i="1"/>
  <c r="E425" i="1"/>
  <c r="E423" i="1"/>
  <c r="G423" i="1"/>
  <c r="G422" i="1"/>
  <c r="E422" i="1"/>
  <c r="E416" i="1"/>
  <c r="G416" i="1"/>
  <c r="E417" i="1"/>
  <c r="G417" i="1"/>
  <c r="E418" i="1"/>
  <c r="G418" i="1"/>
  <c r="E419" i="1"/>
  <c r="G419" i="1"/>
  <c r="E420" i="1"/>
  <c r="G420" i="1"/>
  <c r="G415" i="1"/>
  <c r="E415" i="1"/>
  <c r="E390" i="1"/>
  <c r="G390" i="1"/>
  <c r="E391" i="1"/>
  <c r="G391" i="1"/>
  <c r="E392" i="1"/>
  <c r="G392" i="1"/>
  <c r="E393" i="1"/>
  <c r="G393" i="1"/>
  <c r="E394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E402" i="1"/>
  <c r="G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G389" i="1"/>
  <c r="E389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6" i="1"/>
  <c r="G376" i="1"/>
  <c r="E377" i="1"/>
  <c r="G377" i="1"/>
  <c r="E378" i="1"/>
  <c r="G378" i="1"/>
  <c r="E379" i="1"/>
  <c r="G379" i="1"/>
  <c r="E380" i="1"/>
  <c r="G380" i="1"/>
  <c r="E382" i="1"/>
  <c r="G382" i="1"/>
  <c r="E383" i="1"/>
  <c r="G383" i="1"/>
  <c r="E384" i="1"/>
  <c r="G384" i="1"/>
  <c r="E386" i="1"/>
  <c r="G386" i="1"/>
  <c r="E387" i="1"/>
  <c r="G387" i="1"/>
  <c r="G351" i="1"/>
  <c r="E351" i="1"/>
  <c r="E295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4" i="1"/>
  <c r="G334" i="1"/>
  <c r="E335" i="1"/>
  <c r="G335" i="1"/>
  <c r="E336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G294" i="1"/>
  <c r="E294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G277" i="1"/>
  <c r="E277" i="1"/>
  <c r="E274" i="1"/>
  <c r="G274" i="1"/>
  <c r="E275" i="1"/>
  <c r="G275" i="1"/>
  <c r="G273" i="1"/>
  <c r="E273" i="1"/>
  <c r="E247" i="1"/>
  <c r="G247" i="1"/>
  <c r="E248" i="1"/>
  <c r="G248" i="1"/>
  <c r="E249" i="1"/>
  <c r="G249" i="1"/>
  <c r="E250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G246" i="1"/>
  <c r="E246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G237" i="1"/>
  <c r="E237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G212" i="1"/>
  <c r="E212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G189" i="1"/>
  <c r="E189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E180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G171" i="1"/>
  <c r="E171" i="1"/>
  <c r="E169" i="1"/>
  <c r="G169" i="1"/>
  <c r="G168" i="1"/>
  <c r="E168" i="1"/>
  <c r="E165" i="1"/>
  <c r="G165" i="1"/>
  <c r="E166" i="1"/>
  <c r="G166" i="1"/>
  <c r="G164" i="1"/>
  <c r="E16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E144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G134" i="1"/>
  <c r="E134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G119" i="1"/>
  <c r="E119" i="1"/>
  <c r="E82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G81" i="1"/>
  <c r="E8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G51" i="1"/>
  <c r="E51" i="1"/>
  <c r="E42" i="1"/>
  <c r="G42" i="1"/>
  <c r="E43" i="1"/>
  <c r="G43" i="1"/>
  <c r="E44" i="1"/>
  <c r="G44" i="1"/>
  <c r="E45" i="1"/>
  <c r="G45" i="1"/>
  <c r="G41" i="1"/>
  <c r="E4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G31" i="1"/>
  <c r="E31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8" i="1"/>
  <c r="H777" i="1" l="1"/>
  <c r="H776" i="1"/>
  <c r="H778" i="1"/>
  <c r="H783" i="1"/>
  <c r="H787" i="1"/>
  <c r="H780" i="1"/>
  <c r="H779" i="1"/>
  <c r="H781" i="1"/>
  <c r="H773" i="1"/>
  <c r="H785" i="1"/>
  <c r="H772" i="1"/>
  <c r="H786" i="1"/>
  <c r="H784" i="1"/>
  <c r="H782" i="1"/>
  <c r="H774" i="1"/>
  <c r="H775" i="1"/>
  <c r="H771" i="1"/>
  <c r="H453" i="1"/>
  <c r="H49" i="1"/>
  <c r="H48" i="1"/>
  <c r="H47" i="1"/>
  <c r="H46" i="1"/>
  <c r="H103" i="1"/>
  <c r="H454" i="1"/>
  <c r="H333" i="1"/>
  <c r="H635" i="1"/>
  <c r="H643" i="1"/>
  <c r="H162" i="1"/>
  <c r="H161" i="1"/>
  <c r="H375" i="1"/>
  <c r="H708" i="1"/>
  <c r="H650" i="1"/>
  <c r="H500" i="1"/>
  <c r="H534" i="1"/>
  <c r="H612" i="1"/>
  <c r="H597" i="1"/>
  <c r="H714" i="1"/>
  <c r="H733" i="1"/>
  <c r="H554" i="1"/>
  <c r="H646" i="1"/>
  <c r="H673" i="1"/>
  <c r="H669" i="1"/>
  <c r="H727" i="1"/>
  <c r="H307" i="1"/>
  <c r="H425" i="1"/>
  <c r="H250" i="1"/>
  <c r="H67" i="1"/>
  <c r="H634" i="1"/>
  <c r="H642" i="1"/>
  <c r="H649" i="1"/>
  <c r="H668" i="1"/>
  <c r="H688" i="1"/>
  <c r="H684" i="1"/>
  <c r="H680" i="1"/>
  <c r="H697" i="1"/>
  <c r="H720" i="1"/>
  <c r="H726" i="1"/>
  <c r="H768" i="1"/>
  <c r="H517" i="1"/>
  <c r="H582" i="1"/>
  <c r="H214" i="1"/>
  <c r="H600" i="1"/>
  <c r="H641" i="1"/>
  <c r="H682" i="1"/>
  <c r="H699" i="1"/>
  <c r="H695" i="1"/>
  <c r="H703" i="1"/>
  <c r="H113" i="1"/>
  <c r="H408" i="1"/>
  <c r="H468" i="1"/>
  <c r="H473" i="1"/>
  <c r="H572" i="1"/>
  <c r="H116" i="1"/>
  <c r="H707" i="1"/>
  <c r="H741" i="1"/>
  <c r="H273" i="1"/>
  <c r="H292" i="1"/>
  <c r="H503" i="1"/>
  <c r="H590" i="1"/>
  <c r="H85" i="1"/>
  <c r="H168" i="1"/>
  <c r="H225" i="1"/>
  <c r="H217" i="1"/>
  <c r="H261" i="1"/>
  <c r="H663" i="1"/>
  <c r="H696" i="1"/>
  <c r="H740" i="1"/>
  <c r="H481" i="1"/>
  <c r="H509" i="1"/>
  <c r="H501" i="1"/>
  <c r="H577" i="1"/>
  <c r="H608" i="1"/>
  <c r="H335" i="1"/>
  <c r="H322" i="1"/>
  <c r="H306" i="1"/>
  <c r="H506" i="1"/>
  <c r="H524" i="1"/>
  <c r="H536" i="1"/>
  <c r="H533" i="1"/>
  <c r="H569" i="1"/>
  <c r="H609" i="1"/>
  <c r="H605" i="1"/>
  <c r="H601" i="1"/>
  <c r="H645" i="1"/>
  <c r="H660" i="1"/>
  <c r="H656" i="1"/>
  <c r="H667" i="1"/>
  <c r="H746" i="1"/>
  <c r="H751" i="1"/>
  <c r="H497" i="1"/>
  <c r="H520" i="1"/>
  <c r="H530" i="1"/>
  <c r="H535" i="1"/>
  <c r="H551" i="1"/>
  <c r="H584" i="1"/>
  <c r="H762" i="1"/>
  <c r="H754" i="1"/>
  <c r="H750" i="1"/>
  <c r="H386" i="1"/>
  <c r="H371" i="1"/>
  <c r="H367" i="1"/>
  <c r="H359" i="1"/>
  <c r="H484" i="1"/>
  <c r="H476" i="1"/>
  <c r="H472" i="1"/>
  <c r="H512" i="1"/>
  <c r="H685" i="1"/>
  <c r="H761" i="1"/>
  <c r="H753" i="1"/>
  <c r="H749" i="1"/>
  <c r="H766" i="1"/>
  <c r="H477" i="1"/>
  <c r="H568" i="1"/>
  <c r="H604" i="1"/>
  <c r="H348" i="1"/>
  <c r="H340" i="1"/>
  <c r="H405" i="1"/>
  <c r="H397" i="1"/>
  <c r="H393" i="1"/>
  <c r="H390" i="1"/>
  <c r="H432" i="1"/>
  <c r="H444" i="1"/>
  <c r="H459" i="1"/>
  <c r="H465" i="1"/>
  <c r="H487" i="1"/>
  <c r="H532" i="1"/>
  <c r="H537" i="1"/>
  <c r="H702" i="1"/>
  <c r="H710" i="1"/>
  <c r="H743" i="1"/>
  <c r="H338" i="1"/>
  <c r="H593" i="1"/>
  <c r="H625" i="1"/>
  <c r="H691" i="1"/>
  <c r="H705" i="1"/>
  <c r="H760" i="1"/>
  <c r="H82" i="1"/>
  <c r="H136" i="1"/>
  <c r="H659" i="1"/>
  <c r="H730" i="1"/>
  <c r="H411" i="1"/>
  <c r="H420" i="1"/>
  <c r="H434" i="1"/>
  <c r="H566" i="1"/>
  <c r="H579" i="1"/>
  <c r="H606" i="1"/>
  <c r="H603" i="1"/>
  <c r="H596" i="1"/>
  <c r="H615" i="1"/>
  <c r="H628" i="1"/>
  <c r="H624" i="1"/>
  <c r="H636" i="1"/>
  <c r="H690" i="1"/>
  <c r="H686" i="1"/>
  <c r="H704" i="1"/>
  <c r="H759" i="1"/>
  <c r="H504" i="1"/>
  <c r="H629" i="1"/>
  <c r="H36" i="1"/>
  <c r="H78" i="1"/>
  <c r="H74" i="1"/>
  <c r="H70" i="1"/>
  <c r="H66" i="1"/>
  <c r="H304" i="1"/>
  <c r="H376" i="1"/>
  <c r="H460" i="1"/>
  <c r="H470" i="1"/>
  <c r="H514" i="1"/>
  <c r="H599" i="1"/>
  <c r="H595" i="1"/>
  <c r="H620" i="1"/>
  <c r="H662" i="1"/>
  <c r="H658" i="1"/>
  <c r="H719" i="1"/>
  <c r="H729" i="1"/>
  <c r="H725" i="1"/>
  <c r="H747" i="1"/>
  <c r="H365" i="1"/>
  <c r="H508" i="1"/>
  <c r="H655" i="1"/>
  <c r="H752" i="1"/>
  <c r="H130" i="1"/>
  <c r="H482" i="1"/>
  <c r="H574" i="1"/>
  <c r="H765" i="1"/>
  <c r="H479" i="1"/>
  <c r="H616" i="1"/>
  <c r="H648" i="1"/>
  <c r="H550" i="1"/>
  <c r="H587" i="1"/>
  <c r="H679" i="1"/>
  <c r="H96" i="1"/>
  <c r="H92" i="1"/>
  <c r="H142" i="1"/>
  <c r="H138" i="1"/>
  <c r="H173" i="1"/>
  <c r="H205" i="1"/>
  <c r="H232" i="1"/>
  <c r="H216" i="1"/>
  <c r="H241" i="1"/>
  <c r="H268" i="1"/>
  <c r="H282" i="1"/>
  <c r="H323" i="1"/>
  <c r="H299" i="1"/>
  <c r="H480" i="1"/>
  <c r="H527" i="1"/>
  <c r="H544" i="1"/>
  <c r="H540" i="1"/>
  <c r="H546" i="1"/>
  <c r="H548" i="1"/>
  <c r="H561" i="1"/>
  <c r="H589" i="1"/>
  <c r="H585" i="1"/>
  <c r="H638" i="1"/>
  <c r="H657" i="1"/>
  <c r="H677" i="1"/>
  <c r="H701" i="1"/>
  <c r="H732" i="1"/>
  <c r="H770" i="1"/>
  <c r="H361" i="1"/>
  <c r="H571" i="1"/>
  <c r="H671" i="1"/>
  <c r="H683" i="1"/>
  <c r="H86" i="1"/>
  <c r="H525" i="1"/>
  <c r="H559" i="1"/>
  <c r="H734" i="1"/>
  <c r="H99" i="1"/>
  <c r="H91" i="1"/>
  <c r="H171" i="1"/>
  <c r="H184" i="1"/>
  <c r="H235" i="1"/>
  <c r="H223" i="1"/>
  <c r="H219" i="1"/>
  <c r="H244" i="1"/>
  <c r="H251" i="1"/>
  <c r="H490" i="1"/>
  <c r="H496" i="1"/>
  <c r="H564" i="1"/>
  <c r="H738" i="1"/>
  <c r="H34" i="1"/>
  <c r="H51" i="1"/>
  <c r="H88" i="1"/>
  <c r="H84" i="1"/>
  <c r="H158" i="1"/>
  <c r="H201" i="1"/>
  <c r="H212" i="1"/>
  <c r="H257" i="1"/>
  <c r="H332" i="1"/>
  <c r="H328" i="1"/>
  <c r="H324" i="1"/>
  <c r="H301" i="1"/>
  <c r="H383" i="1"/>
  <c r="H373" i="1"/>
  <c r="H354" i="1"/>
  <c r="H413" i="1"/>
  <c r="H429" i="1"/>
  <c r="H449" i="1"/>
  <c r="H488" i="1"/>
  <c r="H474" i="1"/>
  <c r="H471" i="1"/>
  <c r="H491" i="1"/>
  <c r="H515" i="1"/>
  <c r="H511" i="1"/>
  <c r="H498" i="1"/>
  <c r="H521" i="1"/>
  <c r="H541" i="1"/>
  <c r="H553" i="1"/>
  <c r="H556" i="1"/>
  <c r="H560" i="1"/>
  <c r="H576" i="1"/>
  <c r="H578" i="1"/>
  <c r="H586" i="1"/>
  <c r="H592" i="1"/>
  <c r="H610" i="1"/>
  <c r="H694" i="1"/>
  <c r="H722" i="1"/>
  <c r="H758" i="1"/>
  <c r="H64" i="1"/>
  <c r="H56" i="1"/>
  <c r="H264" i="1"/>
  <c r="H493" i="1"/>
  <c r="H614" i="1"/>
  <c r="H622" i="1"/>
  <c r="H653" i="1"/>
  <c r="H661" i="1"/>
  <c r="H665" i="1"/>
  <c r="H670" i="1"/>
  <c r="H692" i="1"/>
  <c r="H689" i="1"/>
  <c r="H678" i="1"/>
  <c r="H709" i="1"/>
  <c r="H731" i="1"/>
  <c r="H728" i="1"/>
  <c r="H744" i="1"/>
  <c r="H769" i="1"/>
  <c r="H757" i="1"/>
  <c r="H764" i="1"/>
  <c r="H87" i="1"/>
  <c r="H83" i="1"/>
  <c r="H131" i="1"/>
  <c r="H127" i="1"/>
  <c r="H123" i="1"/>
  <c r="H248" i="1"/>
  <c r="H290" i="1"/>
  <c r="H347" i="1"/>
  <c r="H343" i="1"/>
  <c r="H339" i="1"/>
  <c r="H319" i="1"/>
  <c r="H315" i="1"/>
  <c r="H311" i="1"/>
  <c r="H483" i="1"/>
  <c r="H510" i="1"/>
  <c r="H507" i="1"/>
  <c r="H526" i="1"/>
  <c r="H552" i="1"/>
  <c r="H549" i="1"/>
  <c r="H562" i="1"/>
  <c r="H570" i="1"/>
  <c r="H567" i="1"/>
  <c r="H580" i="1"/>
  <c r="H588" i="1"/>
  <c r="H602" i="1"/>
  <c r="H621" i="1"/>
  <c r="H637" i="1"/>
  <c r="H63" i="1"/>
  <c r="H111" i="1"/>
  <c r="H102" i="1"/>
  <c r="H122" i="1"/>
  <c r="H183" i="1"/>
  <c r="H189" i="1"/>
  <c r="H263" i="1"/>
  <c r="H289" i="1"/>
  <c r="H294" i="1"/>
  <c r="H318" i="1"/>
  <c r="H314" i="1"/>
  <c r="H303" i="1"/>
  <c r="H363" i="1"/>
  <c r="H395" i="1"/>
  <c r="H447" i="1"/>
  <c r="H443" i="1"/>
  <c r="H458" i="1"/>
  <c r="H464" i="1"/>
  <c r="H486" i="1"/>
  <c r="H469" i="1"/>
  <c r="H494" i="1"/>
  <c r="H513" i="1"/>
  <c r="H519" i="1"/>
  <c r="H529" i="1"/>
  <c r="H543" i="1"/>
  <c r="H539" i="1"/>
  <c r="H558" i="1"/>
  <c r="H573" i="1"/>
  <c r="H598" i="1"/>
  <c r="H618" i="1"/>
  <c r="H627" i="1"/>
  <c r="H632" i="1"/>
  <c r="H633" i="1"/>
  <c r="H681" i="1"/>
  <c r="H712" i="1"/>
  <c r="H724" i="1"/>
  <c r="H737" i="1"/>
  <c r="H756" i="1"/>
  <c r="H62" i="1"/>
  <c r="H58" i="1"/>
  <c r="H110" i="1"/>
  <c r="H262" i="1"/>
  <c r="H258" i="1"/>
  <c r="H334" i="1"/>
  <c r="H329" i="1"/>
  <c r="H325" i="1"/>
  <c r="H302" i="1"/>
  <c r="H355" i="1"/>
  <c r="H442" i="1"/>
  <c r="H485" i="1"/>
  <c r="H475" i="1"/>
  <c r="H502" i="1"/>
  <c r="H499" i="1"/>
  <c r="H522" i="1"/>
  <c r="H518" i="1"/>
  <c r="H528" i="1"/>
  <c r="H542" i="1"/>
  <c r="H538" i="1"/>
  <c r="H557" i="1"/>
  <c r="H611" i="1"/>
  <c r="H594" i="1"/>
  <c r="H617" i="1"/>
  <c r="H630" i="1"/>
  <c r="H651" i="1"/>
  <c r="H666" i="1"/>
  <c r="H698" i="1"/>
  <c r="H711" i="1"/>
  <c r="H715" i="1"/>
  <c r="H723" i="1"/>
  <c r="H755" i="1"/>
  <c r="H39" i="1"/>
  <c r="H35" i="1"/>
  <c r="H73" i="1"/>
  <c r="H121" i="1"/>
  <c r="H159" i="1"/>
  <c r="H147" i="1"/>
  <c r="H174" i="1"/>
  <c r="H202" i="1"/>
  <c r="H194" i="1"/>
  <c r="H298" i="1"/>
  <c r="H366" i="1"/>
  <c r="H410" i="1"/>
  <c r="H402" i="1"/>
  <c r="H398" i="1"/>
  <c r="H394" i="1"/>
  <c r="H391" i="1"/>
  <c r="H419" i="1"/>
  <c r="H433" i="1"/>
  <c r="H478" i="1"/>
  <c r="H505" i="1"/>
  <c r="H547" i="1"/>
  <c r="H565" i="1"/>
  <c r="H583" i="1"/>
  <c r="H607" i="1"/>
  <c r="H626" i="1"/>
  <c r="H623" i="1"/>
  <c r="H639" i="1"/>
  <c r="H647" i="1"/>
  <c r="H672" i="1"/>
  <c r="H675" i="1"/>
  <c r="H687" i="1"/>
  <c r="H676" i="1"/>
  <c r="H717" i="1"/>
  <c r="H718" i="1"/>
  <c r="H736" i="1"/>
  <c r="H742" i="1"/>
  <c r="H748" i="1"/>
  <c r="H437" i="1"/>
  <c r="H426" i="1"/>
  <c r="H450" i="1"/>
  <c r="H77" i="1"/>
  <c r="H69" i="1"/>
  <c r="H114" i="1"/>
  <c r="H101" i="1"/>
  <c r="H98" i="1"/>
  <c r="H126" i="1"/>
  <c r="H157" i="1"/>
  <c r="H149" i="1"/>
  <c r="H233" i="1"/>
  <c r="H230" i="1"/>
  <c r="H222" i="1"/>
  <c r="H266" i="1"/>
  <c r="H277" i="1"/>
  <c r="H336" i="1"/>
  <c r="H331" i="1"/>
  <c r="H327" i="1"/>
  <c r="H320" i="1"/>
  <c r="H312" i="1"/>
  <c r="H409" i="1"/>
  <c r="H401" i="1"/>
  <c r="H440" i="1"/>
  <c r="H461" i="1"/>
  <c r="H457" i="1"/>
  <c r="H382" i="1"/>
  <c r="H372" i="1"/>
  <c r="H353" i="1"/>
  <c r="H412" i="1"/>
  <c r="H418" i="1"/>
  <c r="H423" i="1"/>
  <c r="H436" i="1"/>
  <c r="H441" i="1"/>
  <c r="H97" i="1"/>
  <c r="H93" i="1"/>
  <c r="H160" i="1"/>
  <c r="H137" i="1"/>
  <c r="H221" i="1"/>
  <c r="H269" i="1"/>
  <c r="H72" i="1"/>
  <c r="H61" i="1"/>
  <c r="H57" i="1"/>
  <c r="H109" i="1"/>
  <c r="H105" i="1"/>
  <c r="H129" i="1"/>
  <c r="H155" i="1"/>
  <c r="H140" i="1"/>
  <c r="H204" i="1"/>
  <c r="H197" i="1"/>
  <c r="H193" i="1"/>
  <c r="H220" i="1"/>
  <c r="H237" i="1"/>
  <c r="H246" i="1"/>
  <c r="H253" i="1"/>
  <c r="H288" i="1"/>
  <c r="H280" i="1"/>
  <c r="H346" i="1"/>
  <c r="H342" i="1"/>
  <c r="H330" i="1"/>
  <c r="H326" i="1"/>
  <c r="H368" i="1"/>
  <c r="H360" i="1"/>
  <c r="H404" i="1"/>
  <c r="H396" i="1"/>
  <c r="H392" i="1"/>
  <c r="H428" i="1"/>
  <c r="H448" i="1"/>
  <c r="H463" i="1"/>
  <c r="H310" i="1"/>
  <c r="H380" i="1"/>
  <c r="H356" i="1"/>
  <c r="H435" i="1"/>
  <c r="H156" i="1"/>
  <c r="H166" i="1"/>
  <c r="H242" i="1"/>
  <c r="H285" i="1"/>
  <c r="H75" i="1"/>
  <c r="H71" i="1"/>
  <c r="H60" i="1"/>
  <c r="H112" i="1"/>
  <c r="H108" i="1"/>
  <c r="H104" i="1"/>
  <c r="H132" i="1"/>
  <c r="H128" i="1"/>
  <c r="H139" i="1"/>
  <c r="H196" i="1"/>
  <c r="H249" i="1"/>
  <c r="H345" i="1"/>
  <c r="H341" i="1"/>
  <c r="H295" i="1"/>
  <c r="H384" i="1"/>
  <c r="H389" i="1"/>
  <c r="H403" i="1"/>
  <c r="H399" i="1"/>
  <c r="H431" i="1"/>
  <c r="H427" i="1"/>
  <c r="H451" i="1"/>
  <c r="H59" i="1"/>
  <c r="H81" i="1"/>
  <c r="H115" i="1"/>
  <c r="H120" i="1"/>
  <c r="H150" i="1"/>
  <c r="H146" i="1"/>
  <c r="H135" i="1"/>
  <c r="H182" i="1"/>
  <c r="H267" i="1"/>
  <c r="H256" i="1"/>
  <c r="H283" i="1"/>
  <c r="H344" i="1"/>
  <c r="H337" i="1"/>
  <c r="H321" i="1"/>
  <c r="H374" i="1"/>
  <c r="H370" i="1"/>
  <c r="H362" i="1"/>
  <c r="H406" i="1"/>
  <c r="H38" i="1"/>
  <c r="H42" i="1"/>
  <c r="H54" i="1"/>
  <c r="H117" i="1"/>
  <c r="H107" i="1"/>
  <c r="H89" i="1"/>
  <c r="H152" i="1"/>
  <c r="H165" i="1"/>
  <c r="H187" i="1"/>
  <c r="H180" i="1"/>
  <c r="H176" i="1"/>
  <c r="H209" i="1"/>
  <c r="H199" i="1"/>
  <c r="H229" i="1"/>
  <c r="H218" i="1"/>
  <c r="H265" i="1"/>
  <c r="H255" i="1"/>
  <c r="H274" i="1"/>
  <c r="H287" i="1"/>
  <c r="H349" i="1"/>
  <c r="H308" i="1"/>
  <c r="H305" i="1"/>
  <c r="H351" i="1"/>
  <c r="H379" i="1"/>
  <c r="H364" i="1"/>
  <c r="H357" i="1"/>
  <c r="H415" i="1"/>
  <c r="H430" i="1"/>
  <c r="H466" i="1"/>
  <c r="H31" i="1"/>
  <c r="H37" i="1"/>
  <c r="H53" i="1"/>
  <c r="H106" i="1"/>
  <c r="H95" i="1"/>
  <c r="H119" i="1"/>
  <c r="H134" i="1"/>
  <c r="H151" i="1"/>
  <c r="H148" i="1"/>
  <c r="H145" i="1"/>
  <c r="H141" i="1"/>
  <c r="H164" i="1"/>
  <c r="H186" i="1"/>
  <c r="H179" i="1"/>
  <c r="H175" i="1"/>
  <c r="H172" i="1"/>
  <c r="H208" i="1"/>
  <c r="H198" i="1"/>
  <c r="H195" i="1"/>
  <c r="H192" i="1"/>
  <c r="H231" i="1"/>
  <c r="H228" i="1"/>
  <c r="H224" i="1"/>
  <c r="H243" i="1"/>
  <c r="H240" i="1"/>
  <c r="H271" i="1"/>
  <c r="H254" i="1"/>
  <c r="H247" i="1"/>
  <c r="H286" i="1"/>
  <c r="H279" i="1"/>
  <c r="H456" i="1"/>
  <c r="H33" i="1"/>
  <c r="H79" i="1"/>
  <c r="H76" i="1"/>
  <c r="H52" i="1"/>
  <c r="H94" i="1"/>
  <c r="H125" i="1"/>
  <c r="H154" i="1"/>
  <c r="H144" i="1"/>
  <c r="H169" i="1"/>
  <c r="H185" i="1"/>
  <c r="H178" i="1"/>
  <c r="H207" i="1"/>
  <c r="H191" i="1"/>
  <c r="H234" i="1"/>
  <c r="H227" i="1"/>
  <c r="H213" i="1"/>
  <c r="H239" i="1"/>
  <c r="H270" i="1"/>
  <c r="H260" i="1"/>
  <c r="H278" i="1"/>
  <c r="H317" i="1"/>
  <c r="H300" i="1"/>
  <c r="H297" i="1"/>
  <c r="H387" i="1"/>
  <c r="H378" i="1"/>
  <c r="H352" i="1"/>
  <c r="H417" i="1"/>
  <c r="H446" i="1"/>
  <c r="H32" i="1"/>
  <c r="H43" i="1"/>
  <c r="H68" i="1"/>
  <c r="H65" i="1"/>
  <c r="H55" i="1"/>
  <c r="H100" i="1"/>
  <c r="H90" i="1"/>
  <c r="H124" i="1"/>
  <c r="H153" i="1"/>
  <c r="H143" i="1"/>
  <c r="H181" i="1"/>
  <c r="H177" i="1"/>
  <c r="H210" i="1"/>
  <c r="H206" i="1"/>
  <c r="H203" i="1"/>
  <c r="H200" i="1"/>
  <c r="H190" i="1"/>
  <c r="H226" i="1"/>
  <c r="H215" i="1"/>
  <c r="H238" i="1"/>
  <c r="H259" i="1"/>
  <c r="H252" i="1"/>
  <c r="H275" i="1"/>
  <c r="H291" i="1"/>
  <c r="H284" i="1"/>
  <c r="H281" i="1"/>
  <c r="H316" i="1"/>
  <c r="H313" i="1"/>
  <c r="H309" i="1"/>
  <c r="H296" i="1"/>
  <c r="H377" i="1"/>
  <c r="H369" i="1"/>
  <c r="H358" i="1"/>
  <c r="H407" i="1"/>
  <c r="H400" i="1"/>
  <c r="H416" i="1"/>
  <c r="H438" i="1"/>
  <c r="H452" i="1"/>
  <c r="H445" i="1"/>
  <c r="H422" i="1"/>
  <c r="H44" i="1"/>
  <c r="H41" i="1"/>
  <c r="H45" i="1"/>
  <c r="G29" i="1" l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B5" i="1" l="1"/>
</calcChain>
</file>

<file path=xl/sharedStrings.xml><?xml version="1.0" encoding="utf-8"?>
<sst xmlns="http://schemas.openxmlformats.org/spreadsheetml/2006/main" count="8887" uniqueCount="2224">
  <si>
    <t>Risotto au curcuma</t>
  </si>
  <si>
    <t>RISCC270</t>
  </si>
  <si>
    <t>270g</t>
  </si>
  <si>
    <t>Risotto aux champignons</t>
  </si>
  <si>
    <t>RISCHC270</t>
  </si>
  <si>
    <t>10 kg</t>
  </si>
  <si>
    <t>Farine de coco</t>
  </si>
  <si>
    <t>FARCOC400</t>
  </si>
  <si>
    <t>400g</t>
  </si>
  <si>
    <t>Graines de courge</t>
  </si>
  <si>
    <t>Graines de courge toastées</t>
  </si>
  <si>
    <t>GRACTC500</t>
  </si>
  <si>
    <t>Spaghetti 3 couleurs</t>
  </si>
  <si>
    <t>SPA3CC500</t>
  </si>
  <si>
    <t>Fusilli 3 couleurs</t>
  </si>
  <si>
    <t>FUS3CC500</t>
  </si>
  <si>
    <t>Lasagnes blanches</t>
  </si>
  <si>
    <t>LASBC250</t>
  </si>
  <si>
    <t>250 g</t>
  </si>
  <si>
    <t>LASEC250</t>
  </si>
  <si>
    <t>Lasagnes aux épinards</t>
  </si>
  <si>
    <t>250g</t>
  </si>
  <si>
    <t>Spaghettis blancs</t>
  </si>
  <si>
    <t>Pennes blancs</t>
  </si>
  <si>
    <t>Fusillis blancs</t>
  </si>
  <si>
    <t>Coquillettes blanches</t>
  </si>
  <si>
    <t>Semoule de maïs fine</t>
  </si>
  <si>
    <t>500 g</t>
  </si>
  <si>
    <t>Macaronis blancs</t>
  </si>
  <si>
    <t>Penne blancs</t>
  </si>
  <si>
    <t>Farfalline blancs</t>
  </si>
  <si>
    <t>Fusillis 3 couleurs</t>
  </si>
  <si>
    <t>SPABS5</t>
  </si>
  <si>
    <t>FUSBS5</t>
  </si>
  <si>
    <t>COQBS5</t>
  </si>
  <si>
    <t>MACBS5</t>
  </si>
  <si>
    <t>PENBS5</t>
  </si>
  <si>
    <t>FARBS5</t>
  </si>
  <si>
    <t>COQDCS5</t>
  </si>
  <si>
    <t>MACDCS5</t>
  </si>
  <si>
    <t>FUSDCS5</t>
  </si>
  <si>
    <t>PENDCS5</t>
  </si>
  <si>
    <t>FUS3CS5</t>
  </si>
  <si>
    <t>BAIGC5</t>
  </si>
  <si>
    <t>NOICRS25</t>
  </si>
  <si>
    <t>25 kg</t>
  </si>
  <si>
    <t>NOIDS5</t>
  </si>
  <si>
    <t>5 kg</t>
  </si>
  <si>
    <t>NOIDS25</t>
  </si>
  <si>
    <t>AMADS25</t>
  </si>
  <si>
    <t>AMADS5</t>
  </si>
  <si>
    <t>LAICC400</t>
  </si>
  <si>
    <t>400 ml</t>
  </si>
  <si>
    <t>CRECC200</t>
  </si>
  <si>
    <t>200 ml</t>
  </si>
  <si>
    <t>LUJUSCC1</t>
  </si>
  <si>
    <t>LUJUSCVC25</t>
  </si>
  <si>
    <t>LUPESSC190</t>
  </si>
  <si>
    <t>LUVINBMC50</t>
  </si>
  <si>
    <t>LUHARRC400</t>
  </si>
  <si>
    <t>LUPOICC400</t>
  </si>
  <si>
    <t>LUHARBGC400</t>
  </si>
  <si>
    <t>LUHARBPC400</t>
  </si>
  <si>
    <t>LULENC400</t>
  </si>
  <si>
    <t>LUCHICCC420</t>
  </si>
  <si>
    <t>LURATC375</t>
  </si>
  <si>
    <t>LUHARVC800</t>
  </si>
  <si>
    <t>LUHARVC400</t>
  </si>
  <si>
    <t>LUCHAPEC400</t>
  </si>
  <si>
    <t>LUPETPEC400</t>
  </si>
  <si>
    <t>LUPETPCC400</t>
  </si>
  <si>
    <t>LUHUIOVEB5</t>
  </si>
  <si>
    <t>LUHUIOVEC50</t>
  </si>
  <si>
    <t>300 cl</t>
  </si>
  <si>
    <t>25 cl</t>
  </si>
  <si>
    <t>Ananas en tranches</t>
  </si>
  <si>
    <t>BSANASLTC400</t>
  </si>
  <si>
    <t>BSCOCFC400</t>
  </si>
  <si>
    <t>BSFRUJSLC400</t>
  </si>
  <si>
    <t>Mélange de fruits éxotiques</t>
  </si>
  <si>
    <t>Fruits du Jacquier</t>
  </si>
  <si>
    <t>Spaghetti blancs</t>
  </si>
  <si>
    <t>Spaghetti complets</t>
  </si>
  <si>
    <t>Penne complets</t>
  </si>
  <si>
    <t>QUIRREC500</t>
  </si>
  <si>
    <t>Duo quinoa rouge et blanc</t>
  </si>
  <si>
    <t>QUIDRBC500</t>
  </si>
  <si>
    <t xml:space="preserve">Duo lentilles Beluga quinoa </t>
  </si>
  <si>
    <t>DUOLBQC500</t>
  </si>
  <si>
    <t>Lentilles blondes</t>
  </si>
  <si>
    <t>Chips nature</t>
  </si>
  <si>
    <t>Farine de lin</t>
  </si>
  <si>
    <t>FARLIC500</t>
  </si>
  <si>
    <t>RIZPRS5</t>
  </si>
  <si>
    <t>Noix de cajou</t>
  </si>
  <si>
    <t>Amandes décortiquées</t>
  </si>
  <si>
    <t>Noisettes décortiquées</t>
  </si>
  <si>
    <t>LENVS5</t>
  </si>
  <si>
    <t>LENVS25</t>
  </si>
  <si>
    <t>210 g</t>
  </si>
  <si>
    <t>SUCBLCS25</t>
  </si>
  <si>
    <t>SUCBLCS5</t>
  </si>
  <si>
    <t>SUCBRCS25</t>
  </si>
  <si>
    <t>SUCBRCS5</t>
  </si>
  <si>
    <t>SUCCCS25</t>
  </si>
  <si>
    <t>SUCCCS5</t>
  </si>
  <si>
    <t>0SUCRCCS25</t>
  </si>
  <si>
    <t>0SUCRCCS5</t>
  </si>
  <si>
    <t>20 cl</t>
  </si>
  <si>
    <t>LUJUSCC25</t>
  </si>
  <si>
    <t>LUJUSCC50</t>
  </si>
  <si>
    <t>50 cl</t>
  </si>
  <si>
    <t>LUSPECC20</t>
  </si>
  <si>
    <t>PROSGS10</t>
  </si>
  <si>
    <t>PROSFS10</t>
  </si>
  <si>
    <t>LENBS25</t>
  </si>
  <si>
    <t>LENBS5</t>
  </si>
  <si>
    <t>LENCS25</t>
  </si>
  <si>
    <t>LENCS5</t>
  </si>
  <si>
    <t>POICAS25</t>
  </si>
  <si>
    <t>POICAS5</t>
  </si>
  <si>
    <t>5kg</t>
  </si>
  <si>
    <t>POICHS25</t>
  </si>
  <si>
    <t>POICHS5</t>
  </si>
  <si>
    <t>SOJJS3</t>
  </si>
  <si>
    <t>3 kg</t>
  </si>
  <si>
    <t>LUMIX4HC400</t>
  </si>
  <si>
    <t xml:space="preserve">Petits pois </t>
  </si>
  <si>
    <t>840 g</t>
  </si>
  <si>
    <t>LUCASTC840</t>
  </si>
  <si>
    <t>LURAVBC800</t>
  </si>
  <si>
    <t>800 g</t>
  </si>
  <si>
    <t>LUSAUTLC840</t>
  </si>
  <si>
    <t>5 L</t>
  </si>
  <si>
    <t>LUPASNC680</t>
  </si>
  <si>
    <t>LUPASNBC500</t>
  </si>
  <si>
    <t>LUPASBC680</t>
  </si>
  <si>
    <t>LUPASRC680</t>
  </si>
  <si>
    <t>LUTOMPC400</t>
  </si>
  <si>
    <t>LUTOMPC800</t>
  </si>
  <si>
    <t>LUTOMCB25</t>
  </si>
  <si>
    <t>LUTOMCC400</t>
  </si>
  <si>
    <t>LUKETC500</t>
  </si>
  <si>
    <t>LUKETSSAC500</t>
  </si>
  <si>
    <t>LUCOUTAC340</t>
  </si>
  <si>
    <t>LUSAUBBC350</t>
  </si>
  <si>
    <t>LUSAUBVC340</t>
  </si>
  <si>
    <t>LUSAUTBAC340</t>
  </si>
  <si>
    <t>LUCONTC100</t>
  </si>
  <si>
    <t>LUCONTC200</t>
  </si>
  <si>
    <t>LUCOQBBTC500</t>
  </si>
  <si>
    <t>LUSPADCBTC500</t>
  </si>
  <si>
    <t>LUFUSDCBTC500</t>
  </si>
  <si>
    <t>LUPENDCBTC500</t>
  </si>
  <si>
    <t>LUFUSCBTC500</t>
  </si>
  <si>
    <t>500G</t>
  </si>
  <si>
    <t>LUSPABBC500</t>
  </si>
  <si>
    <t>LUSPACBC500</t>
  </si>
  <si>
    <t>LUPENCBC500</t>
  </si>
  <si>
    <t>Thé blanc</t>
  </si>
  <si>
    <t>Thé vert</t>
  </si>
  <si>
    <t>Thé vert au Jasmin</t>
  </si>
  <si>
    <t>BOCROCAC75</t>
  </si>
  <si>
    <t>CRCHIPDTVC100</t>
  </si>
  <si>
    <t>KACHOLNCC100</t>
  </si>
  <si>
    <t>NOUBC500</t>
  </si>
  <si>
    <t>LUGASC1</t>
  </si>
  <si>
    <t>BSDESFPFGC400</t>
  </si>
  <si>
    <t>BSDESFPFGC100</t>
  </si>
  <si>
    <t>BSDESFPPGC400</t>
  </si>
  <si>
    <t>BSDESFPPGC100</t>
  </si>
  <si>
    <t>KAPEPCLC5</t>
  </si>
  <si>
    <t>QUIRS5</t>
  </si>
  <si>
    <t>TRIQS5</t>
  </si>
  <si>
    <t>TRIQC500</t>
  </si>
  <si>
    <t>400 g</t>
  </si>
  <si>
    <t>80 g</t>
  </si>
  <si>
    <t>KACHONPC100</t>
  </si>
  <si>
    <t xml:space="preserve">Mélange gourmand </t>
  </si>
  <si>
    <t>MELGOC500</t>
  </si>
  <si>
    <t>Pois cassés verts</t>
  </si>
  <si>
    <t>100 g</t>
  </si>
  <si>
    <t>700 g</t>
  </si>
  <si>
    <t>2 kg</t>
  </si>
  <si>
    <t>BOIVAMC1</t>
  </si>
  <si>
    <t>CRCHIPDPESC100</t>
  </si>
  <si>
    <t>75 cl</t>
  </si>
  <si>
    <t>59 g</t>
  </si>
  <si>
    <t>27 g</t>
  </si>
  <si>
    <t>75 g</t>
  </si>
  <si>
    <t>200 g</t>
  </si>
  <si>
    <t>SIREC75</t>
  </si>
  <si>
    <t>SIREC25</t>
  </si>
  <si>
    <t>125 g</t>
  </si>
  <si>
    <t>APTORNC200</t>
  </si>
  <si>
    <t>Mayonnaise Colza</t>
  </si>
  <si>
    <t>LUMAYCOC185</t>
  </si>
  <si>
    <t>185 g</t>
  </si>
  <si>
    <t>150 g</t>
  </si>
  <si>
    <t>RIZSS3</t>
  </si>
  <si>
    <t>RIZRGCS25</t>
  </si>
  <si>
    <t>RIZRGCS5</t>
  </si>
  <si>
    <t>RIZNCTS25</t>
  </si>
  <si>
    <t>LASBC5</t>
  </si>
  <si>
    <t>Blé mondé précuit</t>
  </si>
  <si>
    <t xml:space="preserve">Muesli croustilant chocolat framboise </t>
  </si>
  <si>
    <t>375 g</t>
  </si>
  <si>
    <t>MUECCFC375</t>
  </si>
  <si>
    <t>RIZLDCC2</t>
  </si>
  <si>
    <t>RIZRBC2</t>
  </si>
  <si>
    <t>QUIBC2</t>
  </si>
  <si>
    <t xml:space="preserve">2 kg </t>
  </si>
  <si>
    <t>COQBC1</t>
  </si>
  <si>
    <t xml:space="preserve">1 kg </t>
  </si>
  <si>
    <t>PENBC1</t>
  </si>
  <si>
    <t>LUMOUAC350</t>
  </si>
  <si>
    <t>LUMOUAC700</t>
  </si>
  <si>
    <t>LUMOUD8AC370</t>
  </si>
  <si>
    <t>LUMOUDC350</t>
  </si>
  <si>
    <t>LUMOUDC700</t>
  </si>
  <si>
    <t>LUSHOC25</t>
  </si>
  <si>
    <t>LUSHOC50</t>
  </si>
  <si>
    <t>LUTAMC25</t>
  </si>
  <si>
    <t>350 g</t>
  </si>
  <si>
    <t>370 g</t>
  </si>
  <si>
    <t>LUTAMC50</t>
  </si>
  <si>
    <t>LUVINCC75</t>
  </si>
  <si>
    <t>Sésame blond complet</t>
  </si>
  <si>
    <t>PCB</t>
  </si>
  <si>
    <t>Riz basmati blanc</t>
  </si>
  <si>
    <t>FLOAPC750</t>
  </si>
  <si>
    <t>750g</t>
  </si>
  <si>
    <t>RIZLBC2</t>
  </si>
  <si>
    <t>Pétale de maïs nature</t>
  </si>
  <si>
    <t>Muesli crunchy</t>
  </si>
  <si>
    <t>LUJUSOC1</t>
  </si>
  <si>
    <t>BSDESFPBGC100</t>
  </si>
  <si>
    <t>BSDESFPBGC400</t>
  </si>
  <si>
    <t>KH0CHABBFC1</t>
  </si>
  <si>
    <t>KH0CHABBFC3</t>
  </si>
  <si>
    <t>1 kg</t>
  </si>
  <si>
    <t>Levure maltée paillette (non bio)</t>
  </si>
  <si>
    <t>Seloplante aux herbes (non bio)</t>
  </si>
  <si>
    <t>Algosel aux algues (non bio)</t>
  </si>
  <si>
    <t>BOUGC500</t>
  </si>
  <si>
    <t>BON DE COMMANDE</t>
  </si>
  <si>
    <t>Produit</t>
  </si>
  <si>
    <t>Code Article</t>
  </si>
  <si>
    <t>Qté commandée</t>
  </si>
  <si>
    <t>Boulgour gros</t>
  </si>
  <si>
    <t>Couscous d'épeautre</t>
  </si>
  <si>
    <t>COUEC500</t>
  </si>
  <si>
    <t>BOUGC1</t>
  </si>
  <si>
    <t>COUBDAC500</t>
  </si>
  <si>
    <t>COUMRSGC500</t>
  </si>
  <si>
    <t>Boulgour fin</t>
  </si>
  <si>
    <t>COUSASGC400</t>
  </si>
  <si>
    <t>BOUFC1</t>
  </si>
  <si>
    <t>COUQFC500</t>
  </si>
  <si>
    <t>BOUFC500</t>
  </si>
  <si>
    <t>Semoule blanche de blé dur fine</t>
  </si>
  <si>
    <t>SEMBFC500</t>
  </si>
  <si>
    <t>SPEC500</t>
  </si>
  <si>
    <t>Semoule blanche de blé dur grosse</t>
  </si>
  <si>
    <t>SEMBGC500</t>
  </si>
  <si>
    <t>PILC500</t>
  </si>
  <si>
    <t>SEMCFC500</t>
  </si>
  <si>
    <t>BARC500</t>
  </si>
  <si>
    <t>SEMMFC1</t>
  </si>
  <si>
    <t>SEMMFC500</t>
  </si>
  <si>
    <t>BLEMPC500</t>
  </si>
  <si>
    <t>Orge mondé précuit</t>
  </si>
  <si>
    <t>ORGMPC500</t>
  </si>
  <si>
    <t>POLIC500</t>
  </si>
  <si>
    <t>EPEPC500</t>
  </si>
  <si>
    <t>Mélange 4 céréales précuites</t>
  </si>
  <si>
    <t>FAR55C1</t>
  </si>
  <si>
    <t>MEL4CPC500</t>
  </si>
  <si>
    <t>FAR65C1</t>
  </si>
  <si>
    <t>FAR80C1</t>
  </si>
  <si>
    <t>FAR110C1</t>
  </si>
  <si>
    <t>Avoine décortiquée</t>
  </si>
  <si>
    <t>FAR150C1</t>
  </si>
  <si>
    <t>AVODC500</t>
  </si>
  <si>
    <t>FARGEIC500</t>
  </si>
  <si>
    <t>Blé tendre complet</t>
  </si>
  <si>
    <t>Farine de grand épeautre blanche</t>
  </si>
  <si>
    <t>FARGEBC500</t>
  </si>
  <si>
    <t>FARPEIS5</t>
  </si>
  <si>
    <t>FARPEIC500</t>
  </si>
  <si>
    <t>BLETCC500</t>
  </si>
  <si>
    <t>Farine de maïs</t>
  </si>
  <si>
    <t>FARMC500</t>
  </si>
  <si>
    <t>EPENC500</t>
  </si>
  <si>
    <t>Petit épeautre</t>
  </si>
  <si>
    <t>FARSAC1</t>
  </si>
  <si>
    <t>PETEC500</t>
  </si>
  <si>
    <t>FARSAC500</t>
  </si>
  <si>
    <t>Maïs Pop Corn</t>
  </si>
  <si>
    <t>MAIPCC500</t>
  </si>
  <si>
    <t>Millet décortiqué</t>
  </si>
  <si>
    <t>FARSEC1</t>
  </si>
  <si>
    <t>MILDC1</t>
  </si>
  <si>
    <t>FARSEC500</t>
  </si>
  <si>
    <t>MILDC500</t>
  </si>
  <si>
    <t>Orge perlé</t>
  </si>
  <si>
    <t>FARRC500</t>
  </si>
  <si>
    <t>ORGPC500</t>
  </si>
  <si>
    <t>Orge mondé</t>
  </si>
  <si>
    <t>FARQC500</t>
  </si>
  <si>
    <t>ORGMC500</t>
  </si>
  <si>
    <t>Sarrasin décortiqué</t>
  </si>
  <si>
    <t>Farine de pois chiches</t>
  </si>
  <si>
    <t>SARDC1</t>
  </si>
  <si>
    <t>SARDC500</t>
  </si>
  <si>
    <t>FARPCC500</t>
  </si>
  <si>
    <t>500g</t>
  </si>
  <si>
    <t>Sarrasin décortiqué grillé Kasha</t>
  </si>
  <si>
    <t>SARGKC500</t>
  </si>
  <si>
    <t>Seigle complet</t>
  </si>
  <si>
    <t>Farine de souchet</t>
  </si>
  <si>
    <t>FARSOC250SI</t>
  </si>
  <si>
    <t>SEICC500</t>
  </si>
  <si>
    <t>Farine de lupin</t>
  </si>
  <si>
    <t>FARLC500</t>
  </si>
  <si>
    <t>Son de blé</t>
  </si>
  <si>
    <t>SONBC200</t>
  </si>
  <si>
    <t>Son d'avoine</t>
  </si>
  <si>
    <t>Farine de châtaigne</t>
  </si>
  <si>
    <t>FARCC500</t>
  </si>
  <si>
    <t>SONAC500</t>
  </si>
  <si>
    <t>Couscous blanc</t>
  </si>
  <si>
    <t>COUBC1</t>
  </si>
  <si>
    <t>COUBC500</t>
  </si>
  <si>
    <t>COUDCOC500</t>
  </si>
  <si>
    <t>Couscous complet</t>
  </si>
  <si>
    <t>SELBMC250</t>
  </si>
  <si>
    <t>Sélection du boulanger - Lin</t>
  </si>
  <si>
    <t>SELBLC250</t>
  </si>
  <si>
    <t>COUCC1</t>
  </si>
  <si>
    <t>SELBAC250</t>
  </si>
  <si>
    <t>COUCC500</t>
  </si>
  <si>
    <t>COU4CBDAC500</t>
  </si>
  <si>
    <t>FLOAPC500</t>
  </si>
  <si>
    <t>FLOAGC500</t>
  </si>
  <si>
    <t>Flocons d'épeautre</t>
  </si>
  <si>
    <t>Riz mélange sauvage</t>
  </si>
  <si>
    <t>RIZMSS25</t>
  </si>
  <si>
    <t>FLOEC500</t>
  </si>
  <si>
    <t>RIZMSS5</t>
  </si>
  <si>
    <t>Flocons d'orge</t>
  </si>
  <si>
    <t>FLOOC500</t>
  </si>
  <si>
    <t>RIZMSC500</t>
  </si>
  <si>
    <t>Flocons de riz</t>
  </si>
  <si>
    <t>FLORC500</t>
  </si>
  <si>
    <t>RIZBDGC500</t>
  </si>
  <si>
    <t>Flocons de sarrasin</t>
  </si>
  <si>
    <t>FLOSAC500</t>
  </si>
  <si>
    <t>Riz spécial sushi</t>
  </si>
  <si>
    <t>RIZSUC500</t>
  </si>
  <si>
    <t>Flocons de seigle</t>
  </si>
  <si>
    <t>FLOSEC500</t>
  </si>
  <si>
    <t>Riz sauvage</t>
  </si>
  <si>
    <t>FLOQSGC500</t>
  </si>
  <si>
    <t>Flocons 5 céréales</t>
  </si>
  <si>
    <t>Riz rouge complet</t>
  </si>
  <si>
    <t>FLO5CC500</t>
  </si>
  <si>
    <t>RIZRGCC500</t>
  </si>
  <si>
    <t>Riz noir complet</t>
  </si>
  <si>
    <t>GRAAC250</t>
  </si>
  <si>
    <t>MUEC500</t>
  </si>
  <si>
    <t>Muesli énergie</t>
  </si>
  <si>
    <t>GRACOC500</t>
  </si>
  <si>
    <t>MUEEC500</t>
  </si>
  <si>
    <t>GRACOC250</t>
  </si>
  <si>
    <t>MUECCC375</t>
  </si>
  <si>
    <t>Graines de lin brun</t>
  </si>
  <si>
    <t>MUECFC375</t>
  </si>
  <si>
    <t>GRALBC500</t>
  </si>
  <si>
    <t>GRALBC250</t>
  </si>
  <si>
    <t>Graines de lin doré</t>
  </si>
  <si>
    <t>CROCC250</t>
  </si>
  <si>
    <t>GRALDC500</t>
  </si>
  <si>
    <t>GRALDC250</t>
  </si>
  <si>
    <t>MUECC500</t>
  </si>
  <si>
    <t>Graines de pavot</t>
  </si>
  <si>
    <t>Riz soufflé au cacao</t>
  </si>
  <si>
    <t>RIZSCC250</t>
  </si>
  <si>
    <t>GRAPC250</t>
  </si>
  <si>
    <t>Pops de blé soufflé au miel</t>
  </si>
  <si>
    <t>POPMC200</t>
  </si>
  <si>
    <t>Perle de maïs au miel</t>
  </si>
  <si>
    <t>PERMC200</t>
  </si>
  <si>
    <t>QUIBC1</t>
  </si>
  <si>
    <t>QUIBC500</t>
  </si>
  <si>
    <t>Riz long complet</t>
  </si>
  <si>
    <t>RIZLCC1</t>
  </si>
  <si>
    <t>QUIRC500</t>
  </si>
  <si>
    <t>RIZLDCC1</t>
  </si>
  <si>
    <t>Riz long blanc</t>
  </si>
  <si>
    <t>Trio gourmet</t>
  </si>
  <si>
    <t>TRIGC500</t>
  </si>
  <si>
    <t>RIZLBC1</t>
  </si>
  <si>
    <t>Riz long blanc étuvé</t>
  </si>
  <si>
    <t>GRACHC500</t>
  </si>
  <si>
    <t>RIZLBEC1</t>
  </si>
  <si>
    <t>GRACHC250</t>
  </si>
  <si>
    <t>Riz long complet étuvé</t>
  </si>
  <si>
    <t>RIZLCEC500</t>
  </si>
  <si>
    <t>Graines de tournesol décortiquées</t>
  </si>
  <si>
    <t>Riz long blanc spécial risotto</t>
  </si>
  <si>
    <t>RIZPRC500</t>
  </si>
  <si>
    <t>GRATC500</t>
  </si>
  <si>
    <t>Riz rond complet</t>
  </si>
  <si>
    <t>GRATC250</t>
  </si>
  <si>
    <t>Sésame noir</t>
  </si>
  <si>
    <t>RIZRCC1</t>
  </si>
  <si>
    <t>SESNC250</t>
  </si>
  <si>
    <t>RIZRDCC1</t>
  </si>
  <si>
    <t>SESBCC500</t>
  </si>
  <si>
    <t>Riz rond blanc</t>
  </si>
  <si>
    <t>Sésame complet grillé</t>
  </si>
  <si>
    <t>SESCGC500</t>
  </si>
  <si>
    <t>RIZRBC1</t>
  </si>
  <si>
    <t>Sésame décortiqué</t>
  </si>
  <si>
    <t>SESDC250</t>
  </si>
  <si>
    <t>Sésame décortiqué grillé</t>
  </si>
  <si>
    <t>SESDGC250</t>
  </si>
  <si>
    <t>Riz long complet Camargue</t>
  </si>
  <si>
    <t>RIZLCCC1</t>
  </si>
  <si>
    <t>HARMSVC500</t>
  </si>
  <si>
    <t>Haricots Azukis</t>
  </si>
  <si>
    <t>RIZLDCCC1</t>
  </si>
  <si>
    <t>Riz long blanc Camargue</t>
  </si>
  <si>
    <t>HARAC500</t>
  </si>
  <si>
    <t>RIZLBCC1</t>
  </si>
  <si>
    <t>Haricots noirs</t>
  </si>
  <si>
    <t>Riz rond complet Camargue</t>
  </si>
  <si>
    <t>HARNC500</t>
  </si>
  <si>
    <t>RIZRCCC1</t>
  </si>
  <si>
    <t>Riz Thaï complet</t>
  </si>
  <si>
    <t>HARRC500</t>
  </si>
  <si>
    <t>Flageolets</t>
  </si>
  <si>
    <t>FLAC500</t>
  </si>
  <si>
    <t>HARBMC500</t>
  </si>
  <si>
    <t>Riz Thaï blanc</t>
  </si>
  <si>
    <t>LENBC500</t>
  </si>
  <si>
    <t>Lentilles rouges corail</t>
  </si>
  <si>
    <t>Riz basmati complet</t>
  </si>
  <si>
    <t>LENCC500</t>
  </si>
  <si>
    <t>Lentilles vertes</t>
  </si>
  <si>
    <t>LENVC1</t>
  </si>
  <si>
    <t>LENVC500</t>
  </si>
  <si>
    <t>Lentilles noires beluga</t>
  </si>
  <si>
    <t>Semoule complète de blé dur fine</t>
  </si>
  <si>
    <t>SEMMGSC500</t>
  </si>
  <si>
    <t>Farine de blé - Type 55</t>
  </si>
  <si>
    <t>Farine de blé - Type 65</t>
  </si>
  <si>
    <t>Farine de blé - Type 80</t>
  </si>
  <si>
    <t>Farine de blé - Type 110</t>
  </si>
  <si>
    <t>Farine de blé - Type 150</t>
  </si>
  <si>
    <t>Farine de grand épeautre intégrale</t>
  </si>
  <si>
    <t>Farine de seigle</t>
  </si>
  <si>
    <t>Farine de riz</t>
  </si>
  <si>
    <t>PETMNS8</t>
  </si>
  <si>
    <t>8 kg</t>
  </si>
  <si>
    <t>Muesli gourmand</t>
  </si>
  <si>
    <t>Muesli croustillant chocolat noir intense</t>
  </si>
  <si>
    <t>Muesli croustillant aux fruits</t>
  </si>
  <si>
    <t>Fourrés au chocolat</t>
  </si>
  <si>
    <t>RIZLBES25</t>
  </si>
  <si>
    <t>RIZLBES5</t>
  </si>
  <si>
    <t>Riz jasmin complet</t>
  </si>
  <si>
    <t>RIZJCS5</t>
  </si>
  <si>
    <t>Riz jasmin demi-complet</t>
  </si>
  <si>
    <t>RIZJDCS5</t>
  </si>
  <si>
    <t>Riz jasmin blanc</t>
  </si>
  <si>
    <t>RIZJBS5</t>
  </si>
  <si>
    <t>Riz long grain complet</t>
  </si>
  <si>
    <t>Riz long grain demi-complet</t>
  </si>
  <si>
    <t>RIZLGDCS5</t>
  </si>
  <si>
    <t>Riz long grain blanc</t>
  </si>
  <si>
    <t>RIZLGBS25</t>
  </si>
  <si>
    <t>RIZLGBS5</t>
  </si>
  <si>
    <t>Graines de chia</t>
  </si>
  <si>
    <t xml:space="preserve">Haricots rouges </t>
  </si>
  <si>
    <t>FLOPTC2X2</t>
  </si>
  <si>
    <t>FLOPTC250ST</t>
  </si>
  <si>
    <t>Protéine de soja petits morceaux</t>
  </si>
  <si>
    <t>Protéine de soja gros morceaux</t>
  </si>
  <si>
    <t>Figues naturelles</t>
  </si>
  <si>
    <t>Couscous aux légumes</t>
  </si>
  <si>
    <t>COUMCC250</t>
  </si>
  <si>
    <t>COUMC250</t>
  </si>
  <si>
    <t>COULC250</t>
  </si>
  <si>
    <t>Couscous blé dur ancien</t>
  </si>
  <si>
    <t>Farine de quinoa</t>
  </si>
  <si>
    <t>RIZJCC500</t>
  </si>
  <si>
    <t>RIZJDCC500</t>
  </si>
  <si>
    <t>RIZJBC500</t>
  </si>
  <si>
    <t>RIZLGCC1</t>
  </si>
  <si>
    <t>RIZLGDCC1</t>
  </si>
  <si>
    <t>RIZLGBC1</t>
  </si>
  <si>
    <t>RIZLGBC2</t>
  </si>
  <si>
    <t>Riz brun doux - Glutineux</t>
  </si>
  <si>
    <t>Pâtes à potages blanches</t>
  </si>
  <si>
    <t>Spirales blanches</t>
  </si>
  <si>
    <t>Tagliatelles blanches bandes</t>
  </si>
  <si>
    <t>FARPPBC500</t>
  </si>
  <si>
    <t>Vermicelles blancs</t>
  </si>
  <si>
    <t>VERBC500</t>
  </si>
  <si>
    <t>COQDCC500</t>
  </si>
  <si>
    <t>MACDCC500</t>
  </si>
  <si>
    <t>NOUDCC500</t>
  </si>
  <si>
    <t>PAPDCC500DZ</t>
  </si>
  <si>
    <t>PATPDCC500</t>
  </si>
  <si>
    <t>PENDCC500</t>
  </si>
  <si>
    <t>SPADCC500</t>
  </si>
  <si>
    <t>SPIDCC500</t>
  </si>
  <si>
    <t>VERDCC500</t>
  </si>
  <si>
    <t>Coquillettes complètes</t>
  </si>
  <si>
    <t>COQCC500</t>
  </si>
  <si>
    <t>Macaronis complets</t>
  </si>
  <si>
    <t>MACCC500</t>
  </si>
  <si>
    <t>PENCC500</t>
  </si>
  <si>
    <t>SPACC500</t>
  </si>
  <si>
    <t>Spirales complètes</t>
  </si>
  <si>
    <t>SPICC500</t>
  </si>
  <si>
    <t>Duo de pois cassés</t>
  </si>
  <si>
    <t>Pois chiches</t>
  </si>
  <si>
    <t>Soja jaune</t>
  </si>
  <si>
    <t>COQBC500</t>
  </si>
  <si>
    <t>MACBC500</t>
  </si>
  <si>
    <t>PATPBC500</t>
  </si>
  <si>
    <t>Spaghetti épeautre</t>
  </si>
  <si>
    <t>SPAEC500DZ</t>
  </si>
  <si>
    <t>Spaghetti Ail-Basilic</t>
  </si>
  <si>
    <t>SPAABC500DZ</t>
  </si>
  <si>
    <t>Crozets au blé</t>
  </si>
  <si>
    <t>CROBC500</t>
  </si>
  <si>
    <t>Crozets au sarrasin</t>
  </si>
  <si>
    <t>CROSC500</t>
  </si>
  <si>
    <t>Gomasio</t>
  </si>
  <si>
    <t>GOMC500</t>
  </si>
  <si>
    <t>GOMC150</t>
  </si>
  <si>
    <t>TAPC250</t>
  </si>
  <si>
    <t>Fécule de pomme de terre</t>
  </si>
  <si>
    <t>FECPDTC500</t>
  </si>
  <si>
    <t>0LEVMC250</t>
  </si>
  <si>
    <t>GRACOC200</t>
  </si>
  <si>
    <t>GRACHC200</t>
  </si>
  <si>
    <t>Haricot mungo</t>
  </si>
  <si>
    <t>BOIVRNC1</t>
  </si>
  <si>
    <t>1 L</t>
  </si>
  <si>
    <t>BOIVAC1</t>
  </si>
  <si>
    <t>BOIVSNC1</t>
  </si>
  <si>
    <t>Boisson végétale de riz nature</t>
  </si>
  <si>
    <t>Boisson végétale d'avoine nature</t>
  </si>
  <si>
    <t>Boisson végétale de soja nature</t>
  </si>
  <si>
    <t>Lait de coco</t>
  </si>
  <si>
    <t>Creme de coco</t>
  </si>
  <si>
    <t>MELAC250</t>
  </si>
  <si>
    <t>MELFEC250</t>
  </si>
  <si>
    <t>AMADC500</t>
  </si>
  <si>
    <t>AMADC250</t>
  </si>
  <si>
    <t>NOIDC500</t>
  </si>
  <si>
    <t>NOIDC250</t>
  </si>
  <si>
    <t>ABRBTC250</t>
  </si>
  <si>
    <t>RAISTC250</t>
  </si>
  <si>
    <t>RAITC250</t>
  </si>
  <si>
    <t>FIGNTC250</t>
  </si>
  <si>
    <t>BAIGC250</t>
  </si>
  <si>
    <t>Noix de coco rapée</t>
  </si>
  <si>
    <t>NOICRC250</t>
  </si>
  <si>
    <t>NOICC250</t>
  </si>
  <si>
    <t>Cerneaux de noix AOC</t>
  </si>
  <si>
    <t>CERNC150</t>
  </si>
  <si>
    <t>PRUAEC500</t>
  </si>
  <si>
    <t>PRUADC250</t>
  </si>
  <si>
    <t>Marrons entiers</t>
  </si>
  <si>
    <t>CREMVMC325</t>
  </si>
  <si>
    <t>325 g</t>
  </si>
  <si>
    <t>Sucre blond de canne</t>
  </si>
  <si>
    <t>SUCBLCC1</t>
  </si>
  <si>
    <t>Sucre brun de canne</t>
  </si>
  <si>
    <t>SUCBRCC1</t>
  </si>
  <si>
    <t>Sucre de canne complet</t>
  </si>
  <si>
    <t>SUCCCC750</t>
  </si>
  <si>
    <t>750 g</t>
  </si>
  <si>
    <t>Sucre de canne Morceaux</t>
  </si>
  <si>
    <t>SUCMRC1</t>
  </si>
  <si>
    <t>SUCMRC500</t>
  </si>
  <si>
    <t>Mélasse de sucre de canne</t>
  </si>
  <si>
    <t>MELC430</t>
  </si>
  <si>
    <t>430 g</t>
  </si>
  <si>
    <t>Sirop d'agave</t>
  </si>
  <si>
    <t>SIRAC330</t>
  </si>
  <si>
    <t>330 g</t>
  </si>
  <si>
    <t>Sirop d'érable</t>
  </si>
  <si>
    <t>750 ml</t>
  </si>
  <si>
    <t>250 ml</t>
  </si>
  <si>
    <t>Sucre de canne roux (non bio)</t>
  </si>
  <si>
    <t>0SUCRCCC1</t>
  </si>
  <si>
    <t>Fructose cristallisé (non bio)</t>
  </si>
  <si>
    <t>0FRUCC1</t>
  </si>
  <si>
    <t>0FRUCC500</t>
  </si>
  <si>
    <t>PROSGC175</t>
  </si>
  <si>
    <t>175 g</t>
  </si>
  <si>
    <t>PROSFC175</t>
  </si>
  <si>
    <t>Jus de citron</t>
  </si>
  <si>
    <t>100 cl</t>
  </si>
  <si>
    <t>Spécialité de citron</t>
  </si>
  <si>
    <t>Jus de citron vert "Lime"</t>
  </si>
  <si>
    <t>Pesto siciliano</t>
  </si>
  <si>
    <t>190 g</t>
  </si>
  <si>
    <t>Haricots rouges</t>
  </si>
  <si>
    <t>4*100 g</t>
  </si>
  <si>
    <t>Gros haricots blancs</t>
  </si>
  <si>
    <t>Petits haricots blancs</t>
  </si>
  <si>
    <t>Lentilles</t>
  </si>
  <si>
    <t>Mix de 4 haricots</t>
  </si>
  <si>
    <t>Ratatouille</t>
  </si>
  <si>
    <t>Chili con carne</t>
  </si>
  <si>
    <t>420 g</t>
  </si>
  <si>
    <t>Chips de lentilles</t>
  </si>
  <si>
    <t>APCHILC75</t>
  </si>
  <si>
    <t>Maïs doux en grains</t>
  </si>
  <si>
    <t>Chips de pois chiches</t>
  </si>
  <si>
    <t>APCHIPCC75</t>
  </si>
  <si>
    <t>Haricots verts</t>
  </si>
  <si>
    <t>APCHINC40</t>
  </si>
  <si>
    <t>40  g</t>
  </si>
  <si>
    <t>Petits pois carottes</t>
  </si>
  <si>
    <t>APCHINC125</t>
  </si>
  <si>
    <t>Chips paprika</t>
  </si>
  <si>
    <t>APCHIPC125</t>
  </si>
  <si>
    <t>Chips sans sel</t>
  </si>
  <si>
    <t>APCHISSC125</t>
  </si>
  <si>
    <t>Chips striées</t>
  </si>
  <si>
    <t>APCHISC125</t>
  </si>
  <si>
    <t>TOTHEVC24X2</t>
  </si>
  <si>
    <t>48 g</t>
  </si>
  <si>
    <t>TOTHEVJC24X2</t>
  </si>
  <si>
    <t>Thé noir Breakfast</t>
  </si>
  <si>
    <t>TOTHENBC24X2</t>
  </si>
  <si>
    <t>TOTHEBC24X2</t>
  </si>
  <si>
    <t>43,2 g</t>
  </si>
  <si>
    <t>Thé vert à la menthe</t>
  </si>
  <si>
    <t>Gaspacho</t>
  </si>
  <si>
    <t>1L</t>
  </si>
  <si>
    <t>Passata nature</t>
  </si>
  <si>
    <t>680 g</t>
  </si>
  <si>
    <t>Thé noir Earl Grey</t>
  </si>
  <si>
    <t>Passata nature brique</t>
  </si>
  <si>
    <t>Passata Basilic</t>
  </si>
  <si>
    <t>Thé vert Earl Grey</t>
  </si>
  <si>
    <t>43,2g</t>
  </si>
  <si>
    <t>Passata rustica</t>
  </si>
  <si>
    <t>Coulis de tomate à l'ancienne</t>
  </si>
  <si>
    <t>340 g</t>
  </si>
  <si>
    <t>100g</t>
  </si>
  <si>
    <t>Sauce tomate basilic</t>
  </si>
  <si>
    <t>Thé vert Matcha</t>
  </si>
  <si>
    <t>TOTHEVMAC100</t>
  </si>
  <si>
    <t>TOTHEVMAC250</t>
  </si>
  <si>
    <t>Concentré de tomates   22 %</t>
  </si>
  <si>
    <t>300 g</t>
  </si>
  <si>
    <t>Mini toast complet</t>
  </si>
  <si>
    <t>225 g</t>
  </si>
  <si>
    <t>Pétales de betterave</t>
  </si>
  <si>
    <t>CRPETBC70</t>
  </si>
  <si>
    <t>70 g</t>
  </si>
  <si>
    <t>CRPETCTC70</t>
  </si>
  <si>
    <t>Pétales de patate douce</t>
  </si>
  <si>
    <t>CRPETPDC70</t>
  </si>
  <si>
    <t>CRCHIPDTSC100DX</t>
  </si>
  <si>
    <t>CRCHIPDTPAC100</t>
  </si>
  <si>
    <t>CRCHIPDTPOC100</t>
  </si>
  <si>
    <t>KASIMNC80</t>
  </si>
  <si>
    <t>KASIMCL32C80</t>
  </si>
  <si>
    <t>KACHOLC100DS</t>
  </si>
  <si>
    <t>KANOIOC100DS</t>
  </si>
  <si>
    <t>KACHONFRC100</t>
  </si>
  <si>
    <t>KANOICDC100</t>
  </si>
  <si>
    <t>KACHONNCOC100</t>
  </si>
  <si>
    <t>KACHONGCC100</t>
  </si>
  <si>
    <t>KACHONNCC100DS</t>
  </si>
  <si>
    <t>Chocolat noir 70%</t>
  </si>
  <si>
    <t>KACHON70C100DS</t>
  </si>
  <si>
    <t>KANOIFC100DS</t>
  </si>
  <si>
    <t>KACHON70FSC100</t>
  </si>
  <si>
    <t>KACHON75STC100</t>
  </si>
  <si>
    <t>KANOIE80C100DS</t>
  </si>
  <si>
    <t>KACHON90PPC100</t>
  </si>
  <si>
    <t>180g</t>
  </si>
  <si>
    <t>KACACMPC250DH</t>
  </si>
  <si>
    <t>BOBISCC300DZ</t>
  </si>
  <si>
    <t>BOBISSSC300DZ</t>
  </si>
  <si>
    <t>Biscottes au froment</t>
  </si>
  <si>
    <t>BOBISGBC300DZ</t>
  </si>
  <si>
    <t>Tortillas de blé - Wrap</t>
  </si>
  <si>
    <t>2,5 kg</t>
  </si>
  <si>
    <t>Sauce Bruschetta olive</t>
  </si>
  <si>
    <t>Sauce traditionnelle à l'ail rôti</t>
  </si>
  <si>
    <t>LUSAUBOC200</t>
  </si>
  <si>
    <t>LUSAUTARC350</t>
  </si>
  <si>
    <t>Moutarde à l'ancienne</t>
  </si>
  <si>
    <t>Moutarde à l'ancienne - pot familial</t>
  </si>
  <si>
    <t>Moutarde douce aux 8 arômates</t>
  </si>
  <si>
    <t>Moutarde de Dijon</t>
  </si>
  <si>
    <t>Moutarde de Dijon - pot familial</t>
  </si>
  <si>
    <t>Vinaigre de cidre</t>
  </si>
  <si>
    <t>Tamari - sauce soja</t>
  </si>
  <si>
    <t>Ravioli aux légumes</t>
  </si>
  <si>
    <t>LURAVVEGC400</t>
  </si>
  <si>
    <t>Chili végétarien</t>
  </si>
  <si>
    <t>LUCHISCC400</t>
  </si>
  <si>
    <t>Cassoulet Toulousain</t>
  </si>
  <si>
    <t>Ravioli pur bœuf</t>
  </si>
  <si>
    <t>Saucisses de Toulouse aux lentilles</t>
  </si>
  <si>
    <t>Jus d'orange de Sicile</t>
  </si>
  <si>
    <t>TOTHEVMEC24X18</t>
  </si>
  <si>
    <t>TOTHENEGC24X18</t>
  </si>
  <si>
    <t>TOTHEVEGC43</t>
  </si>
  <si>
    <t>BOBISEC300DZ</t>
  </si>
  <si>
    <t>BOPAIGNCC250DZ</t>
  </si>
  <si>
    <t>BOPAIGEC250</t>
  </si>
  <si>
    <t>BOCROCNC75</t>
  </si>
  <si>
    <t>BOMINTOASTCC80</t>
  </si>
  <si>
    <t>BOPETPGFC225</t>
  </si>
  <si>
    <t>BOPETPGBC225</t>
  </si>
  <si>
    <t>BOPETPGCGC225</t>
  </si>
  <si>
    <t>BOPETPGFCC225</t>
  </si>
  <si>
    <t>Sel gros (non bio) sac vrac</t>
  </si>
  <si>
    <t>Sel gros (non bio) sachet Pe</t>
  </si>
  <si>
    <t>PA0SELGS5</t>
  </si>
  <si>
    <t>PA0SELGSC1DX</t>
  </si>
  <si>
    <t>PA0SELFMS5</t>
  </si>
  <si>
    <t>PA0SELFMBC250</t>
  </si>
  <si>
    <t>PA0SELOPBC250</t>
  </si>
  <si>
    <t>PA0ALGBC250</t>
  </si>
  <si>
    <t>PA0FLESSC250</t>
  </si>
  <si>
    <t>PA0FLESBC125</t>
  </si>
  <si>
    <t>Fleur de sel (non bio) sachet</t>
  </si>
  <si>
    <t>Fleur de sel (non bio) boite</t>
  </si>
  <si>
    <t>KAPALNDC1</t>
  </si>
  <si>
    <t>KACHOPC400DH</t>
  </si>
  <si>
    <t>BOUGS25</t>
  </si>
  <si>
    <t>BSDESFPOGC400</t>
  </si>
  <si>
    <t>MARENC210</t>
  </si>
  <si>
    <t>KAPALCBC5</t>
  </si>
  <si>
    <t>L'authentique - chips au sel de Camargue</t>
  </si>
  <si>
    <t>CRCHIPDTAC100</t>
  </si>
  <si>
    <t>Farine de blé - Type 45</t>
  </si>
  <si>
    <t>FAR45C1</t>
  </si>
  <si>
    <t>Boulgour gros Origine France</t>
  </si>
  <si>
    <t>Boulgour fin Origine France</t>
  </si>
  <si>
    <t>BOUGFRC1</t>
  </si>
  <si>
    <t>BOUFFRC1</t>
  </si>
  <si>
    <t>LUJUSTOSSAC1</t>
  </si>
  <si>
    <t>BSDESFPOGC100</t>
  </si>
  <si>
    <t>Orzo Blancs</t>
  </si>
  <si>
    <t>ORZBS5</t>
  </si>
  <si>
    <t>NOICRS3</t>
  </si>
  <si>
    <t>LUCHAPEC600</t>
  </si>
  <si>
    <t>LUHARRC690</t>
  </si>
  <si>
    <t>3x230g</t>
  </si>
  <si>
    <t>3x200g</t>
  </si>
  <si>
    <t>LUFLAC600</t>
  </si>
  <si>
    <t>LUMAIC450</t>
  </si>
  <si>
    <t>3x150g</t>
  </si>
  <si>
    <t>LUPETPC480</t>
  </si>
  <si>
    <t>3x160g</t>
  </si>
  <si>
    <t>LUPOICC690</t>
  </si>
  <si>
    <t>KACHONCC100</t>
  </si>
  <si>
    <t>LUHUITVC1</t>
  </si>
  <si>
    <t>LUHUITVB3</t>
  </si>
  <si>
    <t>LUHUITDC1</t>
  </si>
  <si>
    <t>LUHUITDB3</t>
  </si>
  <si>
    <t>LUHUIFCB3</t>
  </si>
  <si>
    <t>LUHUICVC1</t>
  </si>
  <si>
    <t>LUHUISEVC50</t>
  </si>
  <si>
    <t>LUHUINC25</t>
  </si>
  <si>
    <t>HUINCVC250</t>
  </si>
  <si>
    <t>HUINCVC500</t>
  </si>
  <si>
    <t>HUINCDC500</t>
  </si>
  <si>
    <t>PETALES DE MAIS</t>
  </si>
  <si>
    <t>MUESLIS</t>
  </si>
  <si>
    <t>RIZ DE CAMARGUE</t>
  </si>
  <si>
    <t>RIZ DU MONDE</t>
  </si>
  <si>
    <t>GRAINES</t>
  </si>
  <si>
    <t>PRUNEAUX</t>
  </si>
  <si>
    <t>FRUITS SECS</t>
  </si>
  <si>
    <t xml:space="preserve">ALGUES </t>
  </si>
  <si>
    <t>CONDIMENTS ET FECULES</t>
  </si>
  <si>
    <t xml:space="preserve">MARRONS D'ARDECHE </t>
  </si>
  <si>
    <t>BOISSONS VEGETALES</t>
  </si>
  <si>
    <t>FARINES SPECIALES</t>
  </si>
  <si>
    <t>CUISINES DU MONDE</t>
  </si>
  <si>
    <t>CEREALES</t>
  </si>
  <si>
    <t>DERIVES DE CEREALES</t>
  </si>
  <si>
    <t>RIZ D'ITALIE</t>
  </si>
  <si>
    <t>PÂTES</t>
  </si>
  <si>
    <t>PÂTES SPECIALES</t>
  </si>
  <si>
    <t>BORSA</t>
  </si>
  <si>
    <t>CROUSTI SUD</t>
  </si>
  <si>
    <t>Passata jaune</t>
  </si>
  <si>
    <t>LUPASJC400</t>
  </si>
  <si>
    <t>Pâtes perlées Piombi demi complètes</t>
  </si>
  <si>
    <t>Orzo blanc</t>
  </si>
  <si>
    <t>LUPATPPDCC500</t>
  </si>
  <si>
    <t>LUORZBC500</t>
  </si>
  <si>
    <t>Perles céramique</t>
  </si>
  <si>
    <t>KH0PERCC15</t>
  </si>
  <si>
    <t>15 perles</t>
  </si>
  <si>
    <t>RIZTCFTS5</t>
  </si>
  <si>
    <t>RIZTCFTC500</t>
  </si>
  <si>
    <t>RIZTDCFTS5</t>
  </si>
  <si>
    <t>RIZTDCFTC500</t>
  </si>
  <si>
    <t>RIZTBFTC500</t>
  </si>
  <si>
    <t>RIZBCFTS5</t>
  </si>
  <si>
    <t>RIZBCFTC500</t>
  </si>
  <si>
    <t>RIZBDCFTS5</t>
  </si>
  <si>
    <t>RIZBDCFTC500</t>
  </si>
  <si>
    <t>RIZBBFTS5</t>
  </si>
  <si>
    <t>RIZBBFTC1</t>
  </si>
  <si>
    <t>RIZBBFTC500</t>
  </si>
  <si>
    <t>Riz sauvage complet</t>
  </si>
  <si>
    <t>RIZSC300</t>
  </si>
  <si>
    <t>PA0SELFMC500DX</t>
  </si>
  <si>
    <t>RIZTBFTC1</t>
  </si>
  <si>
    <t xml:space="preserve">Boulgour gros d'épeautre (anciennement Spelta®) </t>
  </si>
  <si>
    <t>Boulgour gros de blé complet (anciennement Pilpil®)</t>
  </si>
  <si>
    <t>Boulgour gros d'orge (anciennement Barly®)</t>
  </si>
  <si>
    <t>Huile vierge de noix de coco</t>
  </si>
  <si>
    <t>Huile de colza vierge</t>
  </si>
  <si>
    <t>Huile de friture cuisson</t>
  </si>
  <si>
    <t>Huile de tournesol vierge</t>
  </si>
  <si>
    <t>Champignons de Paris émincés</t>
  </si>
  <si>
    <t>Huile d'olive vierge extra fruitée</t>
  </si>
  <si>
    <t>Huile d'olive vierge extra douce</t>
  </si>
  <si>
    <t>PATPPDCS5</t>
  </si>
  <si>
    <t>RIZTBFTS5</t>
  </si>
  <si>
    <t>Riz Thaï blanc Fair Trade</t>
  </si>
  <si>
    <t>RIZNCTC500</t>
  </si>
  <si>
    <t>PROTÉINES VÉGÉTALES</t>
  </si>
  <si>
    <t>Haché végétal pois et féverole</t>
  </si>
  <si>
    <t>HACVPFC175</t>
  </si>
  <si>
    <t>175g</t>
  </si>
  <si>
    <t>PERMS15</t>
  </si>
  <si>
    <t>MONTARCHER</t>
  </si>
  <si>
    <t>MA0EAUSPLC1</t>
  </si>
  <si>
    <t>MA0EAUSPLC33</t>
  </si>
  <si>
    <t>33CL</t>
  </si>
  <si>
    <t>MA0EAUSPEC1</t>
  </si>
  <si>
    <t>MA0EAUSPEC33</t>
  </si>
  <si>
    <t>Caserecce blancs</t>
  </si>
  <si>
    <t>Calamarata blancs</t>
  </si>
  <si>
    <t>Lumaconi blancs</t>
  </si>
  <si>
    <t>Rigatoni blancs</t>
  </si>
  <si>
    <t>LUCASBC500</t>
  </si>
  <si>
    <t>LUCALBC500</t>
  </si>
  <si>
    <t>LULUMBC500</t>
  </si>
  <si>
    <t>LURIGBC500</t>
  </si>
  <si>
    <t>SCJUSCB5</t>
  </si>
  <si>
    <t>5L</t>
  </si>
  <si>
    <t>LUHUIOFC75</t>
  </si>
  <si>
    <t>LUHUIOFC50</t>
  </si>
  <si>
    <t>LUHUIOVEC75</t>
  </si>
  <si>
    <t>LUMAIDGC300</t>
  </si>
  <si>
    <t>300g</t>
  </si>
  <si>
    <t>Macédoines de légumes</t>
  </si>
  <si>
    <t>LUMACLC400</t>
  </si>
  <si>
    <t>Haricots beurre extra fins</t>
  </si>
  <si>
    <t>LUHARBEFC660</t>
  </si>
  <si>
    <t>660g</t>
  </si>
  <si>
    <t>LES LUMINEUSES</t>
  </si>
  <si>
    <t>LLPOICGMRS2</t>
  </si>
  <si>
    <t>2kg</t>
  </si>
  <si>
    <t>LLPOICGHPS2</t>
  </si>
  <si>
    <t>LLPOICGSSS2</t>
  </si>
  <si>
    <t>LLPETPGTAS2</t>
  </si>
  <si>
    <t>LLPOICGCS2</t>
  </si>
  <si>
    <t>LLFEVGPEFS2</t>
  </si>
  <si>
    <t>LLMELASTPS2</t>
  </si>
  <si>
    <t>LLMIXATSS2</t>
  </si>
  <si>
    <t>LLMIXACS2</t>
  </si>
  <si>
    <t>LLMIXAFS2</t>
  </si>
  <si>
    <t>LLCURCCS600</t>
  </si>
  <si>
    <t>600g</t>
  </si>
  <si>
    <t>LLPOICSPS2</t>
  </si>
  <si>
    <t>LLPOICSSS2</t>
  </si>
  <si>
    <t>LLPOICGMRC90</t>
  </si>
  <si>
    <t>90g</t>
  </si>
  <si>
    <t>LLPOICGHPC90</t>
  </si>
  <si>
    <t>LLPOICGSSC90</t>
  </si>
  <si>
    <t>LLFEVGPEFC90</t>
  </si>
  <si>
    <t>LLMELASTPC90</t>
  </si>
  <si>
    <t>LLMIXATSC90</t>
  </si>
  <si>
    <t>LLPOICSPC90</t>
  </si>
  <si>
    <t>HARNS25</t>
  </si>
  <si>
    <t>KACHONANC180DX</t>
  </si>
  <si>
    <t>KADESLC200DH</t>
  </si>
  <si>
    <t>KADESNCEC200DH</t>
  </si>
  <si>
    <t>KANOIPC200DH</t>
  </si>
  <si>
    <t>KAPEPCNC100ST</t>
  </si>
  <si>
    <t>KACHONAEC180DX</t>
  </si>
  <si>
    <t>KACHONGC180DX</t>
  </si>
  <si>
    <t>KACHOLACC180DX</t>
  </si>
  <si>
    <t>KACHONNEC180DX</t>
  </si>
  <si>
    <t>KACHOLNC180DX</t>
  </si>
  <si>
    <t>GRAAS25</t>
  </si>
  <si>
    <t>QUIRRES5</t>
  </si>
  <si>
    <t>Quinoa blanc</t>
  </si>
  <si>
    <t>Quinoa rouge</t>
  </si>
  <si>
    <t>QUIRS25</t>
  </si>
  <si>
    <t>COU4CBDAS20</t>
  </si>
  <si>
    <t>20kg</t>
  </si>
  <si>
    <t>MEL4CPS25</t>
  </si>
  <si>
    <t>PILS10</t>
  </si>
  <si>
    <t>Blé dur complet</t>
  </si>
  <si>
    <t>BLEDCS25</t>
  </si>
  <si>
    <t>BOUFFRS10</t>
  </si>
  <si>
    <t>BOUGFRS10</t>
  </si>
  <si>
    <t>PILS5</t>
  </si>
  <si>
    <t>SPES5</t>
  </si>
  <si>
    <t>Épeautre du Nord</t>
  </si>
  <si>
    <t>Flocons de quinoa sans gluten</t>
  </si>
  <si>
    <t>KHOOL BAMBOU</t>
  </si>
  <si>
    <t>Charbon de bambou Bâton fin x1 (non bio)</t>
  </si>
  <si>
    <t>Charbon de bambou Bâton fin x3 (non bio)</t>
  </si>
  <si>
    <t xml:space="preserve">Nom du client : </t>
  </si>
  <si>
    <t>Code client :</t>
  </si>
  <si>
    <t>BOUGS5</t>
  </si>
  <si>
    <t>BOUFS25</t>
  </si>
  <si>
    <t>BOUFS5</t>
  </si>
  <si>
    <t>SPES25</t>
  </si>
  <si>
    <t>PILS25</t>
  </si>
  <si>
    <t>BARS25</t>
  </si>
  <si>
    <t>BLEMPS25</t>
  </si>
  <si>
    <t>BLEMPS5</t>
  </si>
  <si>
    <t>EPEPS25</t>
  </si>
  <si>
    <t>MEL4CPS5</t>
  </si>
  <si>
    <t>AVODS25</t>
  </si>
  <si>
    <t>EPENS25</t>
  </si>
  <si>
    <t>EPENS5</t>
  </si>
  <si>
    <t>PETES25</t>
  </si>
  <si>
    <t>PETES5</t>
  </si>
  <si>
    <t>MILDS25</t>
  </si>
  <si>
    <t>MILDS5</t>
  </si>
  <si>
    <t>ORGPS25</t>
  </si>
  <si>
    <t>ORGPS5</t>
  </si>
  <si>
    <t>ORGMS25</t>
  </si>
  <si>
    <t>ORGMS5</t>
  </si>
  <si>
    <t>SARDS25</t>
  </si>
  <si>
    <t>SARDS5</t>
  </si>
  <si>
    <t>SARGKS5</t>
  </si>
  <si>
    <t>SEICS5</t>
  </si>
  <si>
    <t>SONAS25</t>
  </si>
  <si>
    <t>SONAS3</t>
  </si>
  <si>
    <t>COUBS20</t>
  </si>
  <si>
    <t>20 kg</t>
  </si>
  <si>
    <t>COUBS5</t>
  </si>
  <si>
    <t>COUDCS5</t>
  </si>
  <si>
    <t>COUCS20</t>
  </si>
  <si>
    <t>COUCS5</t>
  </si>
  <si>
    <t>COUES5</t>
  </si>
  <si>
    <t>SEMBFS5</t>
  </si>
  <si>
    <t>SEMBGS5</t>
  </si>
  <si>
    <t>SEMCFS5</t>
  </si>
  <si>
    <t>SEMMFS25</t>
  </si>
  <si>
    <t>SEMMFS5</t>
  </si>
  <si>
    <t>POLIS25</t>
  </si>
  <si>
    <t>POLIS5</t>
  </si>
  <si>
    <t>FAR55S5</t>
  </si>
  <si>
    <t>FAR65S25</t>
  </si>
  <si>
    <t>FAR65S5</t>
  </si>
  <si>
    <t>FAR80S25</t>
  </si>
  <si>
    <t>FAR80S5</t>
  </si>
  <si>
    <t>FAR110S25</t>
  </si>
  <si>
    <t>FAR110S5</t>
  </si>
  <si>
    <t>FAR150S5</t>
  </si>
  <si>
    <t>FARGEIS5</t>
  </si>
  <si>
    <t>FARMS25</t>
  </si>
  <si>
    <t>FARMS5</t>
  </si>
  <si>
    <t>FARSAS25</t>
  </si>
  <si>
    <t>FARSAS5</t>
  </si>
  <si>
    <t>FARSES25</t>
  </si>
  <si>
    <t>FARSES5</t>
  </si>
  <si>
    <t>FARRS5</t>
  </si>
  <si>
    <t>FARPCS25</t>
  </si>
  <si>
    <t>FARPCS5</t>
  </si>
  <si>
    <t>CRERPS25</t>
  </si>
  <si>
    <t>CREAPS25</t>
  </si>
  <si>
    <t>FLOAPS25</t>
  </si>
  <si>
    <t>FLOAPS3</t>
  </si>
  <si>
    <t>FLOAGS25</t>
  </si>
  <si>
    <t>FLOAGS3</t>
  </si>
  <si>
    <t>FLO5CS25</t>
  </si>
  <si>
    <t>FLO5CS3</t>
  </si>
  <si>
    <t>MUES3</t>
  </si>
  <si>
    <t>MUEES3</t>
  </si>
  <si>
    <t>MUECCS3</t>
  </si>
  <si>
    <t>MUECFS3</t>
  </si>
  <si>
    <t>CROCS10</t>
  </si>
  <si>
    <t>CROCS15</t>
  </si>
  <si>
    <t>1,5 kg</t>
  </si>
  <si>
    <t>MUECS3</t>
  </si>
  <si>
    <t>RIZSCS10</t>
  </si>
  <si>
    <t>POPMS8</t>
  </si>
  <si>
    <t>PERMS10</t>
  </si>
  <si>
    <t>RIZLCS5</t>
  </si>
  <si>
    <t>RIZLDCS5</t>
  </si>
  <si>
    <t>RIZLBS25</t>
  </si>
  <si>
    <t>RIZLBS5</t>
  </si>
  <si>
    <t>RIZRCS25</t>
  </si>
  <si>
    <t>RIZRCS5</t>
  </si>
  <si>
    <t>RIZRDCS5</t>
  </si>
  <si>
    <t>RIZRBS25</t>
  </si>
  <si>
    <t>RIZRBS5</t>
  </si>
  <si>
    <t>RIZLCCS5</t>
  </si>
  <si>
    <t>RIZLDCCS5</t>
  </si>
  <si>
    <t>RIZLBCS5</t>
  </si>
  <si>
    <t>RIZRCCS5</t>
  </si>
  <si>
    <t>RIZTCS25</t>
  </si>
  <si>
    <t>RIZTDCS25</t>
  </si>
  <si>
    <t>RIZTBS25</t>
  </si>
  <si>
    <t>RIZBCS25</t>
  </si>
  <si>
    <t>RIZBDCS25</t>
  </si>
  <si>
    <t>RIZBBS25</t>
  </si>
  <si>
    <t>GRACOS25</t>
  </si>
  <si>
    <t>GRACOS3</t>
  </si>
  <si>
    <t>GRALBS20</t>
  </si>
  <si>
    <t>GRALBS3</t>
  </si>
  <si>
    <t>GRALDS20</t>
  </si>
  <si>
    <t>GRALDS3</t>
  </si>
  <si>
    <t>GRAPS25</t>
  </si>
  <si>
    <t>GRAPS3</t>
  </si>
  <si>
    <t>QUIBS25</t>
  </si>
  <si>
    <t>QUIBS5</t>
  </si>
  <si>
    <t>GRACHS25</t>
  </si>
  <si>
    <t>GRACHS3</t>
  </si>
  <si>
    <t>3kg</t>
  </si>
  <si>
    <t>GRATS25</t>
  </si>
  <si>
    <t>GRATS3</t>
  </si>
  <si>
    <t>SESNS25</t>
  </si>
  <si>
    <t>SESBCS25</t>
  </si>
  <si>
    <t>SESBCS3</t>
  </si>
  <si>
    <t>SESCGS25</t>
  </si>
  <si>
    <t>SESCGS3</t>
  </si>
  <si>
    <t>SESDS3</t>
  </si>
  <si>
    <t>SESDGS25</t>
  </si>
  <si>
    <t>HARMSVS25</t>
  </si>
  <si>
    <t>HARAS5</t>
  </si>
  <si>
    <t>HARNS5</t>
  </si>
  <si>
    <t>HARRS25</t>
  </si>
  <si>
    <t>HARRS5</t>
  </si>
  <si>
    <t>FLAS5</t>
  </si>
  <si>
    <t>HARBMS5</t>
  </si>
  <si>
    <t>LENBEC500</t>
  </si>
  <si>
    <t>DUOPCVJC500</t>
  </si>
  <si>
    <t>POICAC500</t>
  </si>
  <si>
    <t>POICHC500</t>
  </si>
  <si>
    <t>SOJJC500</t>
  </si>
  <si>
    <t>PENBC500</t>
  </si>
  <si>
    <t>SPABC500</t>
  </si>
  <si>
    <t>SPIBC500</t>
  </si>
  <si>
    <t>TAGBBC500</t>
  </si>
  <si>
    <t>GOMS3</t>
  </si>
  <si>
    <t>TAPS25</t>
  </si>
  <si>
    <t>TAPS3</t>
  </si>
  <si>
    <t>FECPDTS5</t>
  </si>
  <si>
    <t>0LEVMS20</t>
  </si>
  <si>
    <t>0LEVMS3</t>
  </si>
  <si>
    <t>KAPALNC5</t>
  </si>
  <si>
    <t>KAPEPCN60S5</t>
  </si>
  <si>
    <t>KAPALNEC5</t>
  </si>
  <si>
    <t>Conditionnement</t>
  </si>
  <si>
    <t>Merci de renseigner les informations suivantes et d'envoyer ce bon de commande complété à commande@markal.fr.
Pour toutes questions nous restons joingables au numéro de téléphone suivant : 04 75 58 89 10</t>
  </si>
  <si>
    <t>Qté en colis</t>
  </si>
  <si>
    <t>Qté en UVC</t>
  </si>
  <si>
    <t>BOULGOUR</t>
  </si>
  <si>
    <t xml:space="preserve">CÉRÉALES PRÉCUITES </t>
  </si>
  <si>
    <t>CÉRÉALES</t>
  </si>
  <si>
    <t>DÉRIVES DE CÉRÉALES</t>
  </si>
  <si>
    <t>FARINES DE BLÉ</t>
  </si>
  <si>
    <t>FARINES SPÉCIALES</t>
  </si>
  <si>
    <t>SÉLECTION DU BOULANGER</t>
  </si>
  <si>
    <t>CRÈMES DE CÉRÉALES PRÉCUITES</t>
  </si>
  <si>
    <t>FLOCONS</t>
  </si>
  <si>
    <t>RIZ PARFUMÉS</t>
  </si>
  <si>
    <t xml:space="preserve">MÉLANGE DE RIZ </t>
  </si>
  <si>
    <t xml:space="preserve">LÉGUMINEUSES </t>
  </si>
  <si>
    <t xml:space="preserve">CROZETS </t>
  </si>
  <si>
    <t>VRAC PÂTES</t>
  </si>
  <si>
    <t>CONDIMENTS ET FÉCULES</t>
  </si>
  <si>
    <t>SUCRES ET SIROPS SUCRANTS</t>
  </si>
  <si>
    <t>BOISSONS VÉGÉTALES</t>
  </si>
  <si>
    <t>JUS DE FRUITS</t>
  </si>
  <si>
    <t>CONDIMENTS ET SAUCES</t>
  </si>
  <si>
    <t>Marque</t>
  </si>
  <si>
    <t>LÉGUMINEUSES PRÉPAREES - BOITE MÉTAL</t>
  </si>
  <si>
    <t>PLATS CUISINÉS - BOITE METAL</t>
  </si>
  <si>
    <t>LÉGUMES PRÉPARÉS - BOITE MÉTAL</t>
  </si>
  <si>
    <t xml:space="preserve"> TOMATES</t>
  </si>
  <si>
    <t>HUILE D'OLIVE</t>
  </si>
  <si>
    <t>HUILES</t>
  </si>
  <si>
    <t>DESSERTS DE FRUITS</t>
  </si>
  <si>
    <t>CONSERVES DE FRUITS</t>
  </si>
  <si>
    <t>TEX MEX</t>
  </si>
  <si>
    <t>THÉ</t>
  </si>
  <si>
    <t>CHOCOLAT Tablettes Simply et dégustation</t>
  </si>
  <si>
    <t>CHOCOLAT Tablettes gamme Gourmande</t>
  </si>
  <si>
    <t>CHOCOLAT Gamme patissière</t>
  </si>
  <si>
    <t>CHOCOLAT Vrac</t>
  </si>
  <si>
    <t>CACAO en poudre</t>
  </si>
  <si>
    <t>EAU</t>
  </si>
  <si>
    <t>Eau de source pétillante NON BIO</t>
  </si>
  <si>
    <t>PAINS</t>
  </si>
  <si>
    <t>SEL DE GUÉRANDE</t>
  </si>
  <si>
    <t>APÉRITIF Chips</t>
  </si>
  <si>
    <t>APÉRITIF Légumineuses grillées</t>
  </si>
  <si>
    <t>ENCAT Pois chiches sucrés</t>
  </si>
  <si>
    <t>PALUDIER</t>
  </si>
  <si>
    <t>APERIBIO GAMME APERITIF</t>
  </si>
  <si>
    <t>APERIBIO</t>
  </si>
  <si>
    <t>BIOSHOK</t>
  </si>
  <si>
    <t>LUCE</t>
  </si>
  <si>
    <t>MARKAL</t>
  </si>
  <si>
    <t>MUESLIS / CÉRÉALES PETIT DÉJEUNER</t>
  </si>
  <si>
    <t>PÂTES TRADITIONNELLES MOULE BRONZE</t>
  </si>
  <si>
    <t>Eau de source plate NON BIO</t>
  </si>
  <si>
    <t>DPH</t>
  </si>
  <si>
    <t>²</t>
  </si>
  <si>
    <t>Tarif Détaillants MARKAL 2025- Application au 1er mars 2025</t>
  </si>
  <si>
    <t>*Soumis aux conditions générales de vente en vigueur</t>
  </si>
  <si>
    <t>Code article</t>
  </si>
  <si>
    <t>Libellé article</t>
  </si>
  <si>
    <t>Gencod</t>
  </si>
  <si>
    <t>FAMILLE COMMERCIALE</t>
  </si>
  <si>
    <t>MARQUE</t>
  </si>
  <si>
    <t>PUHT EUR AU 1 mars 2025</t>
  </si>
  <si>
    <t>Commentaires</t>
  </si>
  <si>
    <t>Condit.</t>
  </si>
  <si>
    <t>Unité</t>
  </si>
  <si>
    <t>Unité prix</t>
  </si>
  <si>
    <t>TVA</t>
  </si>
  <si>
    <t>Colis / couche</t>
  </si>
  <si>
    <t xml:space="preserve">Couche / palette </t>
  </si>
  <si>
    <t>Colis/palette</t>
  </si>
  <si>
    <t>Origine indicative</t>
  </si>
  <si>
    <t>Références stars</t>
  </si>
  <si>
    <t>*COQUILLETTES BLANCHES 5KG</t>
  </si>
  <si>
    <t>VRAC PATES</t>
  </si>
  <si>
    <t xml:space="preserve">KG </t>
  </si>
  <si>
    <t>SAC</t>
  </si>
  <si>
    <t>TR</t>
  </si>
  <si>
    <t>Italie</t>
  </si>
  <si>
    <t>*COQUILLETTES DEMI-COMPLET 5KG</t>
  </si>
  <si>
    <t>*FARFALLINE BLANCS 5KG</t>
  </si>
  <si>
    <t>*FUSILLI 3 COULEURS 5KG</t>
  </si>
  <si>
    <t>*FUSILLI BLANCS 5KG</t>
  </si>
  <si>
    <t>*FUSILLI DEMI-COMPLETS 5KG</t>
  </si>
  <si>
    <t>*LASAGNE BLANCHE 5KG</t>
  </si>
  <si>
    <t>UE / non UE</t>
  </si>
  <si>
    <t>*MACARONIS BLANCS 5KG</t>
  </si>
  <si>
    <t>*MACARONIS DEMI-COMPLETS 5KG</t>
  </si>
  <si>
    <t>*ORZO BLANC 5KG</t>
  </si>
  <si>
    <t>*PATES PERL PIOMBI 1/2 CPL 5KG</t>
  </si>
  <si>
    <t>*PENNE BLANCS 5KG</t>
  </si>
  <si>
    <t>*PENNE DEMI-COMPLETS 5KG</t>
  </si>
  <si>
    <t>*SPAGHETTIS BLANCS 5KG</t>
  </si>
  <si>
    <t>*TO THE BLANC.MH (24X2G)/6</t>
  </si>
  <si>
    <t>0871561004659</t>
  </si>
  <si>
    <t xml:space="preserve">TOUCH ORGANIC </t>
  </si>
  <si>
    <t>UVC</t>
  </si>
  <si>
    <t>Non UE</t>
  </si>
  <si>
    <t>*TO THE NOIR BR.MH (24X2G)/6</t>
  </si>
  <si>
    <t>0871561004642</t>
  </si>
  <si>
    <t>*TO THE NO.EA.GR.MH(24X1.8G)/6</t>
  </si>
  <si>
    <t>0871561004888</t>
  </si>
  <si>
    <t>*TO THE VERT.MH (24X2G)/6</t>
  </si>
  <si>
    <t>0871561004611</t>
  </si>
  <si>
    <t>*TO THE VERT EARL GREY 43G/6</t>
  </si>
  <si>
    <t>0840011102191</t>
  </si>
  <si>
    <t>*TO THE VT JASMIN MH(24X2G)/6</t>
  </si>
  <si>
    <t>0871561004628</t>
  </si>
  <si>
    <t>*TO THE VERT MATCHA 100G/6</t>
  </si>
  <si>
    <t>0871561004390</t>
  </si>
  <si>
    <t>*TO THE VERT MATCHA 250G/6</t>
  </si>
  <si>
    <t>0871561004604</t>
  </si>
  <si>
    <t>*TO THE VT MENT.MH (24X1.8G)/6</t>
  </si>
  <si>
    <t>0871561004673</t>
  </si>
  <si>
    <t>FRUCTOFIN C  1KG/6</t>
  </si>
  <si>
    <t>Turquie</t>
  </si>
  <si>
    <t>FRUCTOFIN C 500G/6</t>
  </si>
  <si>
    <t>SUCRE ROUX CANNE CRISTAL 1KG/6</t>
  </si>
  <si>
    <t>Guatemala</t>
  </si>
  <si>
    <t>SUCRE ROUX CANNE CRISTAL. 25KG</t>
  </si>
  <si>
    <t>SUCRE ROUX CANNE CRISTAL. 5 KG</t>
  </si>
  <si>
    <t>*MELASSE NOIRE SUC.CAN.430 G/6</t>
  </si>
  <si>
    <t>Paraguay</t>
  </si>
  <si>
    <t>*SIROP AGAVE 330G/12</t>
  </si>
  <si>
    <t>Mexique</t>
  </si>
  <si>
    <t>*SIROP ERABLE 25CL/6</t>
  </si>
  <si>
    <t>Canada</t>
  </si>
  <si>
    <t>*SIROP ERABLE 75CL/6</t>
  </si>
  <si>
    <t>*SUCRE BLOND CANNE 1KG/6</t>
  </si>
  <si>
    <t>*SUCRE BLOND CANNE 25 KG</t>
  </si>
  <si>
    <t>*SUCRE BLOND CANNE 5 KG</t>
  </si>
  <si>
    <t>*SUCRE BRUN CANNE 1KG/6</t>
  </si>
  <si>
    <t>*SUCRE BRUN CANNE 25 KG</t>
  </si>
  <si>
    <t>*SUCRE BRUN CANNE 5 KG</t>
  </si>
  <si>
    <t>*SUCRE COMPLET CANNE 750G/6</t>
  </si>
  <si>
    <t>*SUCRE COMPLET CANNE 25 KG</t>
  </si>
  <si>
    <t>*SUCRE COMPLET CANNE 5 KG</t>
  </si>
  <si>
    <t>*SUCRE MORCEAUX  ROUX 1KG/12</t>
  </si>
  <si>
    <t>Brésil</t>
  </si>
  <si>
    <t>*SUCRE MORCEAUX ROUX 500 G/24</t>
  </si>
  <si>
    <t>*SEL. BOULANG. AVOINE 250G/6</t>
  </si>
  <si>
    <t>SELECTION DU BOULANGER</t>
  </si>
  <si>
    <t>*SEL. BOULANGER LIN 250G/6</t>
  </si>
  <si>
    <t>*SEL. BOULANG. MILLET 250G/6</t>
  </si>
  <si>
    <t>*RIZ BASMATI BLANC FT 1KG/6</t>
  </si>
  <si>
    <t>RIZ PARFUMES INDE/THAI</t>
  </si>
  <si>
    <t>*RIZ BASMATI BLANC FT 500G/6</t>
  </si>
  <si>
    <t>*RIZ BASMATI BLANC FT 5 KG</t>
  </si>
  <si>
    <t>TOP STAR</t>
  </si>
  <si>
    <t>*RIZ BASMATI BLANC 25 KG</t>
  </si>
  <si>
    <t>*RIZ BASMATI COMPLET FT 500G/6</t>
  </si>
  <si>
    <t>*RIZ BASMATI COMPLET FT 5 KG</t>
  </si>
  <si>
    <t>*RIZ BASMATI COMPLET 25 KG</t>
  </si>
  <si>
    <t>*RIZ BASMATI DEMI CPLT FT 500G</t>
  </si>
  <si>
    <t>*RIZ BASMATI DEMI CPLT FT 5 KG</t>
  </si>
  <si>
    <t>*RIZ BASMATI 1/2 CPLT 25KG</t>
  </si>
  <si>
    <t>*RIZ JASMIN BLANC 500G/6</t>
  </si>
  <si>
    <t>*RIZ JASMIN BLANC 5KG</t>
  </si>
  <si>
    <t>*RIZ JASMIN COMPLET 500G/6</t>
  </si>
  <si>
    <t>*RIZ JASMIN COMPLET 5KG</t>
  </si>
  <si>
    <t>*RIZ JASMIN DEMI-COMPL. 500G/6</t>
  </si>
  <si>
    <t>*RIZ JASMIN DEMI-COMPLET 5KG</t>
  </si>
  <si>
    <t>*RIZ THAI BLANC FT 1KG/6</t>
  </si>
  <si>
    <t>Thaïlande</t>
  </si>
  <si>
    <t>*RIZ THAI BLANC FT 500 G/6</t>
  </si>
  <si>
    <t>*RIZ THAI BLANC FT 5 KG</t>
  </si>
  <si>
    <t>*RIZ THAI BLANC 25 KG</t>
  </si>
  <si>
    <t>*RIZ THAI COMPLET FT 500 G/6</t>
  </si>
  <si>
    <t>*RIZ THAI COMPLET 25 KG</t>
  </si>
  <si>
    <t>*RIZ THAI 1/2 COMPLET FT 500 G</t>
  </si>
  <si>
    <t>*RIZ THAI 1/2 COMPLET FT 5 KG</t>
  </si>
  <si>
    <t>*RIZ THAI 1/2 COMPLET 25 KG</t>
  </si>
  <si>
    <t>*RIZ THAI COMPLET FT 5KG</t>
  </si>
  <si>
    <t>KG</t>
  </si>
  <si>
    <t>*RIZ BRUN DOUX GLUTIN. 500 G/6</t>
  </si>
  <si>
    <t>*RIZ LONG GRAIN BLANC 1 KG/6</t>
  </si>
  <si>
    <t>*RIZ LONG GRAIN BLANC 2KG/4</t>
  </si>
  <si>
    <t>*RIZ LONG GRAIN COMPLET 1KG/6</t>
  </si>
  <si>
    <t>*RIZ LONG GRAIN DEM COMP 1KG/6</t>
  </si>
  <si>
    <t>*RIZ NOIR CPT 500 G/6</t>
  </si>
  <si>
    <t>*RIZ NOIR CPT 25 KG</t>
  </si>
  <si>
    <t>*RIZ ROUGE COMPLET 500 G/6</t>
  </si>
  <si>
    <t>*RIZ ROUGE COMPLET 25 KG</t>
  </si>
  <si>
    <t>*RIZ RGE CPT 5 KG</t>
  </si>
  <si>
    <t>*RIZ SAUVAGE 300 G/6</t>
  </si>
  <si>
    <t>*RIZ SAUVAGE 3 KG</t>
  </si>
  <si>
    <t>*RIZ SUSHI 500 G/6</t>
  </si>
  <si>
    <t>*RIZ LONG BLANC 1 KG/6</t>
  </si>
  <si>
    <t>*RIZ LONG BLANC ITALIE 2KG/4</t>
  </si>
  <si>
    <t>*RIZ LONG BLANC ETUVE 1 KG/6</t>
  </si>
  <si>
    <t>*RIZ LONG BLANC ETUVE 25 KG</t>
  </si>
  <si>
    <t>*RIZ LONG BLANC ETUVE 5 KG</t>
  </si>
  <si>
    <t>*RIZ LONG BLANC 25 KG</t>
  </si>
  <si>
    <t>*RIZ LONG BLANC 5 KG</t>
  </si>
  <si>
    <t>*RIZ LONG COMPLET 1 KG/6</t>
  </si>
  <si>
    <t>*RIZ LONG CPLT ETUVE 500 G/6</t>
  </si>
  <si>
    <t>*RIZ LONG COMPLET 5 KG</t>
  </si>
  <si>
    <t>*RIZ LONG 1/2 CPLT  1 KG/6</t>
  </si>
  <si>
    <t>*RIZ LONG 1/2 CPLT  2 KG/4</t>
  </si>
  <si>
    <t>*RIZ LONG 1/2 COMPLET 5 KG</t>
  </si>
  <si>
    <t>*RIZ LONG GRAIN BLANC 25KG</t>
  </si>
  <si>
    <t>*RIZ LONG GRAIN BLANC 5KG</t>
  </si>
  <si>
    <t>*RIZ LONG GRAIN DEMI CPLT 5KG</t>
  </si>
  <si>
    <t>*RIZ POUR RISOTTO 500 G/6</t>
  </si>
  <si>
    <t>*RIZ POUR RISOTTO 5 KG</t>
  </si>
  <si>
    <t>*RIZ ROND BLANC 1KG/6</t>
  </si>
  <si>
    <t>*RIZ ROND BLANC 2 KG/4</t>
  </si>
  <si>
    <t>*RIZ ROND BLANC  25 KG</t>
  </si>
  <si>
    <t>*RIZ ROND BLANC 5 KG</t>
  </si>
  <si>
    <t>*RIZ ROND COMPLET 1KG/6</t>
  </si>
  <si>
    <t>*RIZ ROND COMPLET 25 KG</t>
  </si>
  <si>
    <t>*RIZ ROND COMPLET 5 KG</t>
  </si>
  <si>
    <t>*RIZ  ROND 1/2 COMPLET 1K/6</t>
  </si>
  <si>
    <t>*RIZ ROND 1/2 COMPLET 5 KG</t>
  </si>
  <si>
    <t>*RIZ LONG BLC CAMARGUE 1 KG/6</t>
  </si>
  <si>
    <t>France</t>
  </si>
  <si>
    <t>*RIZ LONG BLANC CAMARGUE 5 KG</t>
  </si>
  <si>
    <t>*RIZ LONG CPLT CAMARGUE 1 KG/6</t>
  </si>
  <si>
    <t>*RIZ LONG CPLT CAMARGUE 5 KG</t>
  </si>
  <si>
    <t>*RIZ LONG 1/2 CPT CAMARGUE 1K/6</t>
  </si>
  <si>
    <t>*RIZ LONG 1/2 CPLT CAMARGUE 5 KG</t>
  </si>
  <si>
    <t>*RIZ ROND CPLT CAMARGUE 1K/6</t>
  </si>
  <si>
    <t>*RIZ ROND CPLT CAMARGUE 5 KG</t>
  </si>
  <si>
    <t>*PRUNEAUX AGEN DENOY. 250 G/8</t>
  </si>
  <si>
    <t>*PRUNEAUX AGEN ENTIERS 500 G/9</t>
  </si>
  <si>
    <t>*HACHE VEGETAL POIS &amp; FEVEROLE 175G/6</t>
  </si>
  <si>
    <t>PROTEINES VEGETALES</t>
  </si>
  <si>
    <t>NOUVEAUTÉ ! Disponible en avril 25</t>
  </si>
  <si>
    <t>*EMINCE VEGETAL TOURNESOL 175G/6</t>
  </si>
  <si>
    <t>UE</t>
  </si>
  <si>
    <t>*PROTEINE SOJA FIN 175G/6</t>
  </si>
  <si>
    <t>PROTEINES DE SOJA</t>
  </si>
  <si>
    <t>*PROTEINE SOJA  FIN 10KG 2X5KG</t>
  </si>
  <si>
    <t>France, UE</t>
  </si>
  <si>
    <t>*PROTEINE SOJA GROS 175 G/6</t>
  </si>
  <si>
    <t>*PROTEINE SOJA GROS 10KG 2X5KG</t>
  </si>
  <si>
    <t>*PETALES MAIS NATURE 8KG</t>
  </si>
  <si>
    <t>*FUSILLI 3 COULEURS 500G/12</t>
  </si>
  <si>
    <t>PATES SPECIALES</t>
  </si>
  <si>
    <t>*LASAGNE BLANCHE 250G/12</t>
  </si>
  <si>
    <t>*LASAGNE EPINARDS 250G/12</t>
  </si>
  <si>
    <t>*SPAGHETTI 3 COULEURS 500G/12</t>
  </si>
  <si>
    <t>*SPAGHETTI AIL-BASILIC 500G/12</t>
  </si>
  <si>
    <t>*SPAGHET. EPEAUTRE10%  500G/12</t>
  </si>
  <si>
    <t>*COQUILLETTES BLANCHES 1KG/12</t>
  </si>
  <si>
    <t>PATES BLANCHES DEMI COMPLETE</t>
  </si>
  <si>
    <t>*COQUILLETTE BLANCHE 500G/12</t>
  </si>
  <si>
    <t>*COQUILLETTE COMPLETE 500G/12</t>
  </si>
  <si>
    <t>*COQUILLETTE 1/2 CPLTE 500G/12</t>
  </si>
  <si>
    <t>*FARFALLINE PET.PA.BLC.500G/12</t>
  </si>
  <si>
    <t>*MACARONIS BLANCS 500G/12</t>
  </si>
  <si>
    <t>*MACARONIS COMPLETS 500 G/12</t>
  </si>
  <si>
    <t>*MACARONIS 1/2 CPLT 500 G/12</t>
  </si>
  <si>
    <t>*NOUILLES BLANCHES 500  G/12</t>
  </si>
  <si>
    <t>Arrêt définitif prévu semaine 12</t>
  </si>
  <si>
    <t>*NOUILLES 1/2 CPLTE 500  G/12</t>
  </si>
  <si>
    <t>Arrêt définitif prévu semaine 18</t>
  </si>
  <si>
    <t>*PAPILLONS 1/2 CPLTS 500 G/12</t>
  </si>
  <si>
    <t>*PATES POTAGE BLANCHES 500G/12</t>
  </si>
  <si>
    <t>*PATES POTAGE 1/2 CPLT 500G/12</t>
  </si>
  <si>
    <t>*PENNE BLANCHES 1KG/12</t>
  </si>
  <si>
    <t>*PENNES BLANCS 500 G/12</t>
  </si>
  <si>
    <t>*PENNES COMPLETS 500 G/12</t>
  </si>
  <si>
    <t>*PENNES 1/2 COMPLETS 500 G/12</t>
  </si>
  <si>
    <t>*SPAGHETTI BLANCS 500G/12</t>
  </si>
  <si>
    <t>*SPAGHETTI COMPLETS 500G/12</t>
  </si>
  <si>
    <t>*SPAGHETTI 1/2  CPLT  500G/12</t>
  </si>
  <si>
    <t>*SPIRALES BLANCHES 500G/12</t>
  </si>
  <si>
    <t>*SPIRALES COMPLETES 500G/12</t>
  </si>
  <si>
    <t>*SPIRALES 1/2  CPLT 500G/12</t>
  </si>
  <si>
    <t>*TAGLIAT.BANDE BLANCH. 500G/12</t>
  </si>
  <si>
    <t>*VERMICELLE BLANC  500/12</t>
  </si>
  <si>
    <t>*VERMICELLE 1/2 CPLT 500G/12</t>
  </si>
  <si>
    <t>PA ALGOSEL BOITE 250G/12</t>
  </si>
  <si>
    <t>PA FLEUR SEL BOITE 125G/12</t>
  </si>
  <si>
    <t>PA FLEUR SEL SACHET 250G/12</t>
  </si>
  <si>
    <t>PA SEL FIN MOULU BOITE 250G/12</t>
  </si>
  <si>
    <t>PA SEL FIN MOULU 5KG</t>
  </si>
  <si>
    <t>PA0SELFMSC500DX</t>
  </si>
  <si>
    <t>PA SEL FIN MOU. SACHET 500G/10</t>
  </si>
  <si>
    <t>PA SEL GROS 5 KG</t>
  </si>
  <si>
    <t>PA SEL GROS SACHET 1KG/10</t>
  </si>
  <si>
    <t>PA SELOPLANTE BOITE 250G/12</t>
  </si>
  <si>
    <t>*PERLES AU MIEL 1.5 KG</t>
  </si>
  <si>
    <t>*FOURRES CHOCOLAT 250 G/6</t>
  </si>
  <si>
    <t>*FOURRES CHOCOLAT 10 KG</t>
  </si>
  <si>
    <t>*FOURRES CHOCOLAT 1.5 KG</t>
  </si>
  <si>
    <t>*MUESLI GOURMAND 500 G/6</t>
  </si>
  <si>
    <t>*MUESLI CRUNCHY 500 G/6</t>
  </si>
  <si>
    <t>*MUESLI CROUS.CHO.INTE 375 G/6</t>
  </si>
  <si>
    <t>*MUESLI CROUS.CHOC FRAM 375G/6</t>
  </si>
  <si>
    <t>*MUESLI CROUST CHOCO.INT 3 KG</t>
  </si>
  <si>
    <t>*MUESLI CROUST. FRUITS 375G/6</t>
  </si>
  <si>
    <t>*MUESLI CROUST. FRUITS 3 KG</t>
  </si>
  <si>
    <t>*MUESLI CRUNCHY 3 KG</t>
  </si>
  <si>
    <t>*MUESLI ENERGIE 500  G/6</t>
  </si>
  <si>
    <t>*MUESLI ENERGIE 3 KG</t>
  </si>
  <si>
    <t>*MUESLI GOURMAND 3 KG</t>
  </si>
  <si>
    <t>*PERLES AU MIEL 200 G/6</t>
  </si>
  <si>
    <t>*PERLES AU MIEL 10 KG</t>
  </si>
  <si>
    <t>*POPS MIEL 200G/6</t>
  </si>
  <si>
    <t>*POPS MIEL 8KG</t>
  </si>
  <si>
    <t>*RIZ SOUFFLE CACAO 250G/6</t>
  </si>
  <si>
    <t>*RIZ SOUFFLE CACAO 10KG</t>
  </si>
  <si>
    <t>*MA EAU DE SOURCE PLATE 1L/6</t>
  </si>
  <si>
    <t xml:space="preserve">NOUVEAUTÉ ! </t>
  </si>
  <si>
    <t>*MA EAU DE SOURCE PETILLANTE 1L/6</t>
  </si>
  <si>
    <t>*MA EAU DE SOURCE PLATE 33CL/24</t>
  </si>
  <si>
    <t>*MA EAU DE SOURCE PETILLANTE 33CL/24</t>
  </si>
  <si>
    <t>MITHEVYC70</t>
  </si>
  <si>
    <t>*MI THE VERT YUZU 70G/6</t>
  </si>
  <si>
    <t>MÉMOIRE D'UN INSTANT</t>
  </si>
  <si>
    <t>NOUVEAUTÉ ! Disponible le 14 avril</t>
  </si>
  <si>
    <t>MITHEVMFRC80</t>
  </si>
  <si>
    <t>*MI THE VERT MYRTILLE FRUITS ROUGES 80G/6</t>
  </si>
  <si>
    <t>MITHEVMC70</t>
  </si>
  <si>
    <t>*MI THE VERT MENTHE 70G/6</t>
  </si>
  <si>
    <t>MITHEVPMC80</t>
  </si>
  <si>
    <t>*MI THE VERT PECHE MIRABELLE 80G/6</t>
  </si>
  <si>
    <t>MITHENRDAC90</t>
  </si>
  <si>
    <t>*MI THE NOIR RUSSE 10 AGRUMES 90G/6</t>
  </si>
  <si>
    <t>MITHENEGC80</t>
  </si>
  <si>
    <t>*MI THE NOIR EARL GREY 80G/6</t>
  </si>
  <si>
    <t>MITHEGCC110</t>
  </si>
  <si>
    <t>*MI INFUSION GINGEMBRE COMBAVA 110G/6</t>
  </si>
  <si>
    <t>MITHERMPC100</t>
  </si>
  <si>
    <t>*MI ROOIBOS MANGUE PASSION 100G/6</t>
  </si>
  <si>
    <t>MITHERVC100</t>
  </si>
  <si>
    <t>*MI ROOIBOS VANILLE 100G/6</t>
  </si>
  <si>
    <t>*RIZ MELANGE SAUVAGE 500 G/6</t>
  </si>
  <si>
    <t>MELANGE DE RIZ</t>
  </si>
  <si>
    <t>*RIZ MELANGE SAUVAGE  25 KG</t>
  </si>
  <si>
    <t>*RIZ MEL SAUVA 5 KG</t>
  </si>
  <si>
    <t>*CREME MARRON VANI MORC 325G/6</t>
  </si>
  <si>
    <t>MARRONS</t>
  </si>
  <si>
    <t>*MARRON ENTIER NATUREL 210G/6</t>
  </si>
  <si>
    <t>*LU CONCENTRE TOM 22% 100G/12</t>
  </si>
  <si>
    <t>LUCE TOMATES</t>
  </si>
  <si>
    <t>*LU CONCENTRE TOM 22% 200G/6</t>
  </si>
  <si>
    <t>*LU COULIS TOMATE ANCI. 340G/6</t>
  </si>
  <si>
    <t>*LU GASPACHO 1L/6</t>
  </si>
  <si>
    <t>Espagne</t>
  </si>
  <si>
    <t>*LU JUS TOMATES SS AJOUTE 1L/8</t>
  </si>
  <si>
    <t>*LU KETCHUP 500G/6</t>
  </si>
  <si>
    <t>*LU KETCHUP SS AJOUTES 500G/6</t>
  </si>
  <si>
    <t>*LU PASSATA BASILIC 680G/12</t>
  </si>
  <si>
    <t>*LU PASSATA JAUNE 400G/6</t>
  </si>
  <si>
    <t>*LU PASSATA NAT BRIQUE 500G/12</t>
  </si>
  <si>
    <t>*LU PASSATA NATURE 680G/12</t>
  </si>
  <si>
    <t>*LU PASSATA RUSTICA 680G/12</t>
  </si>
  <si>
    <t>LUSAUARC350</t>
  </si>
  <si>
    <t>*LU SAUCE ARRABBIATA 350G/6</t>
  </si>
  <si>
    <t>*LU SAUCE 20% BOEUF BOL 350G/6</t>
  </si>
  <si>
    <t>*LU SAUC BRUSCHETTA OLI 200G/6</t>
  </si>
  <si>
    <t>*LU SAUCE BOLO VEGETALE 340G/6</t>
  </si>
  <si>
    <t>*LU SAUCE TRAD AIL ROTI 350G/6</t>
  </si>
  <si>
    <t>*LU SAUCE TOMATE BASIL. 340G/6</t>
  </si>
  <si>
    <t>*LU TOMATES CONCASSEES 2.5KG</t>
  </si>
  <si>
    <t>BTE</t>
  </si>
  <si>
    <t>*LU TOMATES CONCASSEES 400G/12</t>
  </si>
  <si>
    <t>*LU TOM PELEES B METAL 400G/12</t>
  </si>
  <si>
    <t>*LU TOM PELEES B METAL 800G/6</t>
  </si>
  <si>
    <t>*LU COQ. BLANC BAS TEM 500G/12</t>
  </si>
  <si>
    <t>LUCE PATES</t>
  </si>
  <si>
    <t>*LU FUSIL.COMP BAS TEM 500G/12</t>
  </si>
  <si>
    <t>*LU FUSILLI DC BAS TEM 500G/12</t>
  </si>
  <si>
    <t>*LU PENNE COMPL BRONZE 500G/12</t>
  </si>
  <si>
    <t>*LU PENNE DC BASSE TEM 500G/12</t>
  </si>
  <si>
    <t>*LU SPAGH.BLANC BRONZE 500G/12</t>
  </si>
  <si>
    <t>*LU SPAGH COMPL.BRONZE 500G/12</t>
  </si>
  <si>
    <t>*LU SPAGH. DC BAS TEMP 500G/12</t>
  </si>
  <si>
    <t>*LU CASERECCE BLANCS 500G/6</t>
  </si>
  <si>
    <t>*LU CALAMARATA BLANCS 500G/6</t>
  </si>
  <si>
    <t>*LU LUMACONI BLANCS 500G/6</t>
  </si>
  <si>
    <t>*LU RIGATONI BLANCS 500G/6</t>
  </si>
  <si>
    <t>*LU ORZO BLANC 500G/12</t>
  </si>
  <si>
    <t>*LU PAT PER PIO 1/2 CP 500G/12</t>
  </si>
  <si>
    <t>*LU JUS DE CITRON 1L/6</t>
  </si>
  <si>
    <t>LUCE JUS DE FRUITS</t>
  </si>
  <si>
    <t>*LU JUS DE CITRON 25CL/12</t>
  </si>
  <si>
    <t>*LU JUS DE CITRON 50CL/12</t>
  </si>
  <si>
    <t>*LU JUS DE CITRON VERT 25CL/12</t>
  </si>
  <si>
    <t>*LU JUS D'ORANGE 1L/6</t>
  </si>
  <si>
    <t>*LU SPECIALITE CITRON 20CL/12</t>
  </si>
  <si>
    <t>*SC JUS DE CITRON 5L</t>
  </si>
  <si>
    <t>*LU HUILE COLZA VIERGE 1L/6</t>
  </si>
  <si>
    <t>LUCE HUILES</t>
  </si>
  <si>
    <t>*LU HUILE FRITURE CUISSON 3L</t>
  </si>
  <si>
    <t>BIB</t>
  </si>
  <si>
    <t>*LU HUILE NOIX VIERGE 25CL/6</t>
  </si>
  <si>
    <t>*LU HUI OLIVE FRUITE 50CL/6</t>
  </si>
  <si>
    <t>UE/NON UE</t>
  </si>
  <si>
    <t>*LU HUI OLIVE FRUITE 75CL/6</t>
  </si>
  <si>
    <t>*LU HUILE OLIVE VIERGE EXTR 5L</t>
  </si>
  <si>
    <t>BID</t>
  </si>
  <si>
    <t>*LU HUILE OLIVE VIER EX 50CL/6</t>
  </si>
  <si>
    <t>*LU HUILE OLIVE VIER EX 75CL/6</t>
  </si>
  <si>
    <t>*LU HUILE SESAME VIERGE 50CL/6</t>
  </si>
  <si>
    <t>*LU HUILE TOURNESOL DESO 3 L</t>
  </si>
  <si>
    <t>*LU HUILE TOURNESOL DESO 1L/6</t>
  </si>
  <si>
    <t>*LU HUILE TOURNESOL VIERGE 3 L</t>
  </si>
  <si>
    <t>*LU HUI. TOURNESOL VIERGE 1L/6</t>
  </si>
  <si>
    <t>*LU MAYONNAISE COLZA 185G/6</t>
  </si>
  <si>
    <t>LUCE CONDIMENTS ET SAUCES</t>
  </si>
  <si>
    <t>*LU MOUTARDE ANCIENNE 350G/6</t>
  </si>
  <si>
    <t>*LU MOUTARDE ANCIENNE 700G/6</t>
  </si>
  <si>
    <t>*LU MOUTARDE 8 AROMATES 370G/6</t>
  </si>
  <si>
    <t>*LU MOUTARDE DIJON 350G/6</t>
  </si>
  <si>
    <t>*LU MOUTARDE DIJON 700G/6</t>
  </si>
  <si>
    <t>*LU PESTO SICILIANO 190G/12</t>
  </si>
  <si>
    <t>*LU SHOYU 25CL/6</t>
  </si>
  <si>
    <t>*LU SHOYU 50CL/6</t>
  </si>
  <si>
    <t>*LU TAMARI 25CL/6</t>
  </si>
  <si>
    <t>*LU TAMARI 50CL/6</t>
  </si>
  <si>
    <t>*LU VINAIG. BAL MODENE 50CL/12</t>
  </si>
  <si>
    <t>*LU VINAIGRE DE CIDRE 75CL/6</t>
  </si>
  <si>
    <t>*LU CASSOULET TOULOUSAIN840G/6</t>
  </si>
  <si>
    <t>LUCE BOITES METAL</t>
  </si>
  <si>
    <t>*LU CHAMP. PARIS EMINC 400G/12</t>
  </si>
  <si>
    <t>*LU CHAMP PARIS EMINC 600G/4</t>
  </si>
  <si>
    <t>*LU CHILI CON CARNE 420G/6</t>
  </si>
  <si>
    <t>*LU CHILI VEGETARIEN 400G/6</t>
  </si>
  <si>
    <t>*LU FLAGEOLETS 600G/8</t>
  </si>
  <si>
    <t>*LU GROS HARICOTS BLANC 400G/6</t>
  </si>
  <si>
    <t>*LU PET. HARICOTS BLANC 400G/6</t>
  </si>
  <si>
    <t>*LU HARICOTS ROUGES 400G/6</t>
  </si>
  <si>
    <t>*LU HARICOTS ROUGES 690G/8</t>
  </si>
  <si>
    <t>*LU HARICOTS VERTS 400G/12</t>
  </si>
  <si>
    <t>*LU HARICOTS VERTS 800G/12</t>
  </si>
  <si>
    <t>*LU LENTILLES 400G/6</t>
  </si>
  <si>
    <t>*LU MAIS DOUX GRAINS 450G/8</t>
  </si>
  <si>
    <t>*LU MAIS DOUX GRAINS 300G/12</t>
  </si>
  <si>
    <t>*LU MIX 4 HARICOTS 400G/6</t>
  </si>
  <si>
    <t>*LU PETIT POIS 480/8</t>
  </si>
  <si>
    <t>*LU PETITS POIS CAROT. 400G/12</t>
  </si>
  <si>
    <t>*LU PETITS POIS 400G/12</t>
  </si>
  <si>
    <t>*LU POIS CHICHES 400G/6</t>
  </si>
  <si>
    <t>*LU POIS CHICHES 690G/8</t>
  </si>
  <si>
    <t>*LU RATATOUILLE 375G/12</t>
  </si>
  <si>
    <t>*LU RAVIOLIS 7.5% BOEUF 800G/6</t>
  </si>
  <si>
    <t>*LU RAVIOLI AUX LEGUMES 400G/6</t>
  </si>
  <si>
    <t>*LU SAUCISSE TOUL LENTIL840G/6</t>
  </si>
  <si>
    <t>*LU MACEDOINE DE LEGUMES 400G/6</t>
  </si>
  <si>
    <t>*LU HARICOTS BEURRE EXTRA FINS 660G/6</t>
  </si>
  <si>
    <t>*LL POIS CHI GRIL MOU ROM 2KG</t>
  </si>
  <si>
    <t>*LL POIS CHI GRIL HP PO 2KG</t>
  </si>
  <si>
    <t>*LL POIS CHI GRIL SESA SDG 2KG</t>
  </si>
  <si>
    <t>*LL PET POIS GRIL THY AIL 2 KG</t>
  </si>
  <si>
    <t>*LL POIS CHICHE GRIL CURRY 2KG</t>
  </si>
  <si>
    <t>*LL FEVE GRIL PIM ESP FROM 2KG</t>
  </si>
  <si>
    <t>*LL MEL APERO SS TA PEF 2KG</t>
  </si>
  <si>
    <t>*LL MIX APERO TOMATE SECHE 2KG</t>
  </si>
  <si>
    <t>*LL MIX APERO CURRY 2KG</t>
  </si>
  <si>
    <t>*LL MIX APERO FROMAGE 2KG</t>
  </si>
  <si>
    <t>*LL CURLS CACAHUETE CAJUN 600G</t>
  </si>
  <si>
    <t>*LL POIS CHI SUCR PRALI 2KG</t>
  </si>
  <si>
    <t>*LL POIS CHI SUCR SESAME 2KG</t>
  </si>
  <si>
    <t>*LL POIS CHI GRIL MOU R 90G/10</t>
  </si>
  <si>
    <t>*LL POIS CHI GRIL HP PO 90G/10</t>
  </si>
  <si>
    <t>*LL POIS CHI GRI SES SG 90G/10</t>
  </si>
  <si>
    <t>*LL FEVE GRIL PI ES FRO 90G/10</t>
  </si>
  <si>
    <t>*LL MEL APERO SS TA PEF 90G/10</t>
  </si>
  <si>
    <t>*LL MIX AP TOMATE SECHE 90G/10</t>
  </si>
  <si>
    <t>*LL POIS CHI SUCR PRALI 90G/10</t>
  </si>
  <si>
    <t>*DUO POIS CASS VRT JNE 500G/6</t>
  </si>
  <si>
    <t>LEGUMINEUSES</t>
  </si>
  <si>
    <t>*FLAGEOLETS VERTS 500 G/6</t>
  </si>
  <si>
    <t>*FLAGEOLETS VERTS 5 KG</t>
  </si>
  <si>
    <t>*HARICOTS AZUKIS 500G/6</t>
  </si>
  <si>
    <t>*HARICOTS AZUKIS 5 KG</t>
  </si>
  <si>
    <t>*HARICOTS BLANCS MED.  500 G/6</t>
  </si>
  <si>
    <t>*HARICOTS BLANCS MEDIUM 5 KG</t>
  </si>
  <si>
    <t>*HARIC. MUNGO 500G/6</t>
  </si>
  <si>
    <t>*HARICOT MUNGO 25 KG</t>
  </si>
  <si>
    <t>*HARICOTS NOIRS  500 G/6</t>
  </si>
  <si>
    <t>*HARICOTS NOIRS 25 KG</t>
  </si>
  <si>
    <t>*HARICOTS NOIRS 5 KG</t>
  </si>
  <si>
    <t>*HARICOTS ROUGES 500 G/6</t>
  </si>
  <si>
    <t>*HARICOTS ROUGES 25 KG</t>
  </si>
  <si>
    <t>*HARICOTS ROUGES 5 KG</t>
  </si>
  <si>
    <t>*LENTILLE BLONDE 500 G/6</t>
  </si>
  <si>
    <t>*LENTILLE BELUGA 500G/6</t>
  </si>
  <si>
    <t>*LENTILLE BLONDE 25 KG</t>
  </si>
  <si>
    <t>*LENTILLE BLONDE 5 KG</t>
  </si>
  <si>
    <t>*LENTILLE CORAIL 500 G/6</t>
  </si>
  <si>
    <t>*LENTILLE CORAIL 25 KG</t>
  </si>
  <si>
    <t>*LENTILLE CORAIL 5 KG</t>
  </si>
  <si>
    <t>*LENTILLE VERTE  1 KG/6</t>
  </si>
  <si>
    <t>*LENTILLE VERTE 500G/6</t>
  </si>
  <si>
    <t>*LENTILLE VERTE 25 KG</t>
  </si>
  <si>
    <t>*LENTILLE VERTE 5 KG</t>
  </si>
  <si>
    <t>*POIS CASSES VERTS 500 G/6</t>
  </si>
  <si>
    <t>*POIS CASSES VERTS 25 KG</t>
  </si>
  <si>
    <t>*POIS CASSES VERTS 5 KG</t>
  </si>
  <si>
    <t>*POIS CHICHES 500 G/6</t>
  </si>
  <si>
    <t>*POIS CHICHES 25 KG</t>
  </si>
  <si>
    <t>*POIS CHICHES 5 KG</t>
  </si>
  <si>
    <t>*SOJA JAUNE 500G/6</t>
  </si>
  <si>
    <t>*SOJA JAUNE 3 KG</t>
  </si>
  <si>
    <t>LENVCRC400</t>
  </si>
  <si>
    <t>*LENTILLES VERTES CUISSON RAPIDE 400G/6</t>
  </si>
  <si>
    <t>POICHCRC400</t>
  </si>
  <si>
    <t>*POIS CHICHES CUISSON RAPIDE 400G/6</t>
  </si>
  <si>
    <t>POICACRC400</t>
  </si>
  <si>
    <t>*POIS CASSES CUISSON RAPIDE 400G/6</t>
  </si>
  <si>
    <t>KH CHARBON BAMBOU BAT FINX1/6</t>
  </si>
  <si>
    <t>TN</t>
  </si>
  <si>
    <t>KH CHARBON BAMBOU BAT FINX3/6</t>
  </si>
  <si>
    <t>KH PERLES CERAMIQUE X15/6</t>
  </si>
  <si>
    <t>*KA CACAO MGRE POUDRE 250G/18</t>
  </si>
  <si>
    <t>KAOKA</t>
  </si>
  <si>
    <t>*KAOKA CHOCO.LAIT 40% 100 G/17</t>
  </si>
  <si>
    <t>*KA CHO.LA 40% NOI CO.100 G/17</t>
  </si>
  <si>
    <t>*KAOKA CHOC/NOIR 70% 100 G/17</t>
  </si>
  <si>
    <t>*KA CH.NOIR70%FLEUR SEL100G/17</t>
  </si>
  <si>
    <t>*KA CHO.NOIR75%SAOTOME 100G/17</t>
  </si>
  <si>
    <t>*KA CH.NOIR90%PURE PAT 100G/17</t>
  </si>
  <si>
    <t>*KA CHOC.NOIR CRANB 100G/17</t>
  </si>
  <si>
    <t>*KA CHO.NOIR FRAMBOISE 100G/17</t>
  </si>
  <si>
    <t>*KA CHOC NOIR GING CIT 100G/17</t>
  </si>
  <si>
    <t>*KA CHOC NOIR NOISETTE 100G/17</t>
  </si>
  <si>
    <t>*KA CHOC NOIR COCO 100G/17</t>
  </si>
  <si>
    <t>*KA CHO NOIR OR CON AN 180G/10</t>
  </si>
  <si>
    <t xml:space="preserve">changement de pcb </t>
  </si>
  <si>
    <t>*KA CHOC.NOIR 85%PEROU 100G/17</t>
  </si>
  <si>
    <t>*KAOKA CHOCO POUDRE 400G/18</t>
  </si>
  <si>
    <t>*KA DESSERT LAIT 40% 200G/18</t>
  </si>
  <si>
    <t>*KA DES. NR COR 72% EQ 200G/18</t>
  </si>
  <si>
    <t>*KA NR CREPE DENT 58% 100G/17</t>
  </si>
  <si>
    <t>*KAOKA NOIR EQUA.80 % 100 G/17</t>
  </si>
  <si>
    <t>*KAOKA NOIR FEVES 100 G/17</t>
  </si>
  <si>
    <t>*KAOKA NOIR/ORANGE 100 G/17</t>
  </si>
  <si>
    <t>*KAOKA NOIR PATISSIER 200 G/18</t>
  </si>
  <si>
    <t>*KA PALETS CHO. BLANC 35% 5KG</t>
  </si>
  <si>
    <t>*KA PALETS NOIR 58% 5KG CAR</t>
  </si>
  <si>
    <t>*KA PALETS NR DES 58% 1KG/6</t>
  </si>
  <si>
    <t>*KA PALETS NR EQU. 72% 5KG</t>
  </si>
  <si>
    <t>*KA PEPITE CHOC LAIT 5KG</t>
  </si>
  <si>
    <t>*KA PEPITES CHOC. NOIR 60% 5KG</t>
  </si>
  <si>
    <t>*KA PEPITE CHOC.NOIR60% 100G/7</t>
  </si>
  <si>
    <t>*KA SIMPLY CHOC LAIT32% 80G/17</t>
  </si>
  <si>
    <t>*KA SIMPLY NOIR 58% 80G/17</t>
  </si>
  <si>
    <t>*KA CHO.NOIR 66% AMAN. 180G/10</t>
  </si>
  <si>
    <t>*KA CHOC. NOIR 66% GIN 180G/10</t>
  </si>
  <si>
    <t>*KA CHO.LAIT 40% AM CA FLE 180</t>
  </si>
  <si>
    <t>*KA CHO.NOIR 66% NOIS. 180G/10</t>
  </si>
  <si>
    <t>KACHUCNC5</t>
  </si>
  <si>
    <t>*KA CHUNKS CHOC NOIR 60% 5KG</t>
  </si>
  <si>
    <t>*KA CHO.LAIT 40% NOIS. 180G/10</t>
  </si>
  <si>
    <t>*HUILE COCO DESODORIS. 500ML/6</t>
  </si>
  <si>
    <t>Sri Lanka</t>
  </si>
  <si>
    <t>*HUILE COCO VIERGE 250ML/6</t>
  </si>
  <si>
    <t>*HUILE COCO VIERGE 500ML/6</t>
  </si>
  <si>
    <t>EL0BOBC450</t>
  </si>
  <si>
    <t>ECOLUCART BOBINE 450 FEUI. / 6</t>
  </si>
  <si>
    <t>GRAZIE</t>
  </si>
  <si>
    <t>*DUO LEN BELUGA QUINOA 500G/6</t>
  </si>
  <si>
    <t>*GRAINES AMARANTE 250 G/6</t>
  </si>
  <si>
    <t>Inde</t>
  </si>
  <si>
    <t>*GRAINES AMARANTE 25 KG</t>
  </si>
  <si>
    <t>*GRAINE DE CHIA 200G/6</t>
  </si>
  <si>
    <t>*GRAINES CHIA 250 G/6</t>
  </si>
  <si>
    <t>*GRAINES CHIA 500G/6</t>
  </si>
  <si>
    <t>*GRAINES CHIA 25 KG</t>
  </si>
  <si>
    <t>*GRAINES CHIA 3 KG</t>
  </si>
  <si>
    <t>*GRAINE DE COURGE 200G/6</t>
  </si>
  <si>
    <t>Chine</t>
  </si>
  <si>
    <t>*GRAINES COURGE 250 G/6</t>
  </si>
  <si>
    <t>*GRAINES COURGE 500 G/6</t>
  </si>
  <si>
    <t>*GRAINES COURGE 25 KG</t>
  </si>
  <si>
    <t>*GRAINES COURGE 3 KG</t>
  </si>
  <si>
    <t>*GRAINES COURGE TOAST. 500G/6</t>
  </si>
  <si>
    <t>*GRAINES LIN BRUN 250 G/6</t>
  </si>
  <si>
    <t>*GRAINES LIN BRUN 500 G/6</t>
  </si>
  <si>
    <t>*GRAINES LIN BRUN 20 KG</t>
  </si>
  <si>
    <t>*GRAINES LIN BRUN 3 KG</t>
  </si>
  <si>
    <t>*GRAINES LIN DORE 250 G/6</t>
  </si>
  <si>
    <t>*GRAINES LIN DORE 500 G/6</t>
  </si>
  <si>
    <t>*GRAINES LIN DORE 20 KG</t>
  </si>
  <si>
    <t>*GRAINES LIN DORE 3 KG</t>
  </si>
  <si>
    <t>*GRAINES PAVOT 250 G/6</t>
  </si>
  <si>
    <t>*GRAINES PAVOT 25 KG</t>
  </si>
  <si>
    <t>*GRAINES PAVOT 3 KG</t>
  </si>
  <si>
    <t>*GRAINES TOURNESOL 250G/6</t>
  </si>
  <si>
    <t>*GRAINES TOURNESOL 500G/6</t>
  </si>
  <si>
    <t>*GRAINES TOURNESOL 25 KG</t>
  </si>
  <si>
    <t>*GRAINES TOURNESOL 3 KG</t>
  </si>
  <si>
    <t>*QUINOA BLANC 1K/6</t>
  </si>
  <si>
    <t>*QUINOA BLANC 2KG/4</t>
  </si>
  <si>
    <t>*QUINOA BLANC 500 G/6</t>
  </si>
  <si>
    <t>*QUINOA BLANC 25 KG</t>
  </si>
  <si>
    <t>*QUINOA BLANC 5 KG</t>
  </si>
  <si>
    <t>*QUINOA DUO RGE+BLCHE 500 G/6</t>
  </si>
  <si>
    <t>*QUINOA ROUGE 500 G/6</t>
  </si>
  <si>
    <t>*QUINOA RGE+RIZ ETUVE 500 G/6</t>
  </si>
  <si>
    <t>*QUINOA RGE+RIZ ETUVE 5KG</t>
  </si>
  <si>
    <t>*QUINOA ROUGE 25 KG MINI 1 PAL</t>
  </si>
  <si>
    <t>*QUINOA ROUGE 5 KG</t>
  </si>
  <si>
    <t>*SESAME BLOND COMPLET 500G/6</t>
  </si>
  <si>
    <t>*SESAME BLOND COMPLET 25 KG</t>
  </si>
  <si>
    <t>*SESAME BLOND COMPLET 3 KG</t>
  </si>
  <si>
    <t>*SESAME COMPLET GRILLE 500G/6</t>
  </si>
  <si>
    <t>*SESAME COMPLET GRILLE 25 KG</t>
  </si>
  <si>
    <t>*SESAME COMPLET GRILLE 3 KG</t>
  </si>
  <si>
    <t>*SESAME DECORTIQUE  250G/6</t>
  </si>
  <si>
    <t>*SESAME DECORT.GRILLE  250G/6</t>
  </si>
  <si>
    <t>*SESAME DECORT. GRILLE 25 KG</t>
  </si>
  <si>
    <t>*SESAME DECORTIQUE 3 KG</t>
  </si>
  <si>
    <t>*SESAME NOIR 250G/6</t>
  </si>
  <si>
    <t>*SESAME NOIR 25 KG</t>
  </si>
  <si>
    <t>*TRIO GOURMET 500G/6</t>
  </si>
  <si>
    <t>*TRIO DE QUINOA 500G/6</t>
  </si>
  <si>
    <t>*TRIO DE QUINOA 5KG</t>
  </si>
  <si>
    <t>GRACHADC250</t>
  </si>
  <si>
    <t>*GRAINES DE CHANVRE DECORTIQUEES 250G/6</t>
  </si>
  <si>
    <t>*ABRICOT BRUN TURQUIE 250G/8</t>
  </si>
  <si>
    <t>*AMANDE DECORTIQUEE 250G/6</t>
  </si>
  <si>
    <t>*AMANDE DECORTIQUEE 500G/6</t>
  </si>
  <si>
    <t>*AMANDE DECORTIQUEE 25 KG</t>
  </si>
  <si>
    <t>*AMANDE DECORTIQUEE 5 KG</t>
  </si>
  <si>
    <t>*BAIES DE GOJI 250G/12</t>
  </si>
  <si>
    <t>*BAIES DE GOJI 2 X 5 KG</t>
  </si>
  <si>
    <t>*CERNEAUX DE NOIX 150G/8</t>
  </si>
  <si>
    <t>*FIGUES AU NATUREL TUR. 250G/8</t>
  </si>
  <si>
    <t>*MELANGE APERITIF 250G/8</t>
  </si>
  <si>
    <t>*MELANGE FRUITS ENERGIE 250G/8</t>
  </si>
  <si>
    <t>*NOIX  CAJOU 250 G/6</t>
  </si>
  <si>
    <t>Vietnam</t>
  </si>
  <si>
    <t>*NOIX COCO RAPEE 250 G/6</t>
  </si>
  <si>
    <t>*NOIX COCO RAPEE 25 KG</t>
  </si>
  <si>
    <t>*NOIX COCO RAPEE 3 KG</t>
  </si>
  <si>
    <t>*NOISETTES DECORTIQUEES 250G/6</t>
  </si>
  <si>
    <t>*NOISETTES DECORTIQUEES 500G/6</t>
  </si>
  <si>
    <t>*NOISETTES DECORTIQUEES 25 KG</t>
  </si>
  <si>
    <t>*NOISETTES DECORTIQUEES 5 KG</t>
  </si>
  <si>
    <t>*RAISIN SULTANINE 250G/8</t>
  </si>
  <si>
    <t>*RAISIN THOMPSON 250G/8</t>
  </si>
  <si>
    <t>*FLOCONS 5 CEREALES 500 G/6</t>
  </si>
  <si>
    <t>*FLOCONS 5 CEREALES 25 KG</t>
  </si>
  <si>
    <t>*FLOCONS 5 CEREALES 3 KG</t>
  </si>
  <si>
    <t>*FLOCONS AVOINE GROS 500 G/6</t>
  </si>
  <si>
    <t>*FLOCONS AVOINE GROS 25 KG</t>
  </si>
  <si>
    <t>*FLOCONS AVOINE GROS 3 KG</t>
  </si>
  <si>
    <t>*FLOCONS AVOINE PETITS 500 G/6</t>
  </si>
  <si>
    <t>*FLOCONS D'AVOINE PETIT 750G/6</t>
  </si>
  <si>
    <t>*FLOCONS AVOINE PETIT 25KG</t>
  </si>
  <si>
    <t>*FLOCONS AVOINE PETITS 3 KG</t>
  </si>
  <si>
    <t>*FLOCONS EPEAUTRE 500 G/6</t>
  </si>
  <si>
    <t>*FLOCONS ORGE 500 G/6</t>
  </si>
  <si>
    <t>*FLOCONS QUINOA SS GLUT 500/6</t>
  </si>
  <si>
    <t>*FLOCONS DE RIZ 500G/6</t>
  </si>
  <si>
    <t>*FLOCONS DE SARRASIN 500G/6</t>
  </si>
  <si>
    <t>*FLOCONS DE SEIGLE 500G/6</t>
  </si>
  <si>
    <t>*FARINE DE CHATAIGNE 500G/6</t>
  </si>
  <si>
    <t>*FARINE DE COCO 400G/6</t>
  </si>
  <si>
    <t>*FARINE GD EPEAU. BLCHE 500G/6</t>
  </si>
  <si>
    <t>*FARINE GD EPEAU.INTEG. 500G/6</t>
  </si>
  <si>
    <t>*FARINE GD EPEAU. INTEG. 5 KG</t>
  </si>
  <si>
    <t>*FARINE LUPIN 500 G/6</t>
  </si>
  <si>
    <t>*FARINE LIN 500G/6</t>
  </si>
  <si>
    <t>*FARINE MAIS 500 G/6</t>
  </si>
  <si>
    <t>*FARINE MAIS 25 KG</t>
  </si>
  <si>
    <t>*FARINE MAIS 5 KG</t>
  </si>
  <si>
    <t>*FARINE POIS CHICHES 500 G/6</t>
  </si>
  <si>
    <t>*FARINE POIS CHICHE 25 KG</t>
  </si>
  <si>
    <t>*FARINE POIS CHICHES 5 KG</t>
  </si>
  <si>
    <t>*FARINE PETIT EPE. INT 500 G/6</t>
  </si>
  <si>
    <t>*FARINE PETIT EPEAU INTE 5 KG</t>
  </si>
  <si>
    <t>*FAR QUINOA SS GLUTEN 500 G/6</t>
  </si>
  <si>
    <t>*FARINE RIZ 500G/6</t>
  </si>
  <si>
    <t>*FARINE RIZ 5KG</t>
  </si>
  <si>
    <t>*FARINE SARRASIN 1KG/6</t>
  </si>
  <si>
    <t>*FARINE SARRASIN 500G/6</t>
  </si>
  <si>
    <t>*FARINE SARRASIN 25 KG</t>
  </si>
  <si>
    <t>*FARINE SARRASIN 5 KG</t>
  </si>
  <si>
    <t>*FARINE SEIGLE 1 KG/6</t>
  </si>
  <si>
    <t>*FARINE SEIGLE 500 G/6</t>
  </si>
  <si>
    <t>*FARINE SEIGLE 25 KG</t>
  </si>
  <si>
    <t>*FARINE SEIGLE 5 KG</t>
  </si>
  <si>
    <t>*FARINE DE SOUCHET 250G/6</t>
  </si>
  <si>
    <t>FARDBC400</t>
  </si>
  <si>
    <t>*FARINE DE DRECHE BLONDE 400G/6</t>
  </si>
  <si>
    <t>FARDAC400</t>
  </si>
  <si>
    <t>*FARINE DE DRECHE AMBREE 400G/6</t>
  </si>
  <si>
    <t>*FARINE T110 1KG/6</t>
  </si>
  <si>
    <t>FARINES DE BLE</t>
  </si>
  <si>
    <t>*FARINE T110 25 KG</t>
  </si>
  <si>
    <t>*FARINE T110 5 KG</t>
  </si>
  <si>
    <t>*FARINE T150 1 KG/6</t>
  </si>
  <si>
    <t>*FARINE T150 5 KG</t>
  </si>
  <si>
    <t>*FARINE TYPE 45 1KG/6</t>
  </si>
  <si>
    <t>*FARINE T55 1 KG/6</t>
  </si>
  <si>
    <t>*FARINE T55 5 KG</t>
  </si>
  <si>
    <t>*FARINE T65 1 KG/6</t>
  </si>
  <si>
    <t>*FARINE T65 25 KG</t>
  </si>
  <si>
    <t>*FARINE T65 5 KG</t>
  </si>
  <si>
    <t>*FARINE T80 1 KG/6</t>
  </si>
  <si>
    <t>*FARINE T80 25 KG</t>
  </si>
  <si>
    <t>*FARINE T80 5 KG</t>
  </si>
  <si>
    <t>*COUSCOUS 4 CER BLE D A C500/6</t>
  </si>
  <si>
    <t>*COUS 4 CBDA S20KG MINI 1PAL</t>
  </si>
  <si>
    <t xml:space="preserve">UE </t>
  </si>
  <si>
    <t>*COUSCOUS BLANC 1KG/6</t>
  </si>
  <si>
    <t>*COUSCOUS BLANC 500G/6</t>
  </si>
  <si>
    <t>*COUSCOUS BLE D AN C500/6</t>
  </si>
  <si>
    <t>*COUSCOUS BLANC 20 KG</t>
  </si>
  <si>
    <t>*COUSCOUS BLANC 5KG</t>
  </si>
  <si>
    <t>*COUSCOUS COMPLET 1KG/6</t>
  </si>
  <si>
    <t>*COUSCOUS COMPLET 500G/6</t>
  </si>
  <si>
    <t>*COUSCOUS COMPLET 20 KG</t>
  </si>
  <si>
    <t>*COUSCOUS COMPLET 5 KG</t>
  </si>
  <si>
    <t>*COUSCOUS DEMI COMPLET 500G/6</t>
  </si>
  <si>
    <t>*COUSCOUS DEMI COMPLET 5 KG</t>
  </si>
  <si>
    <t>*COUSCOUS EPEAUTRE 500G/6</t>
  </si>
  <si>
    <t>*COUSCOUS EPEAUTRE 5 KG</t>
  </si>
  <si>
    <t>*COUS MAIS RIZ SS GLU 500G/6</t>
  </si>
  <si>
    <t>*COUSCOUS QUINOA FARRO 500G/6</t>
  </si>
  <si>
    <t>*COUSCOUS SARRASIN SG 400G/6</t>
  </si>
  <si>
    <t>COULPCSGC400</t>
  </si>
  <si>
    <t>*COUSCOUS LEN CO PC  SG 400G/6</t>
  </si>
  <si>
    <t>*POLENTA 500 G/6</t>
  </si>
  <si>
    <t>*POLENTA INSTANTANEE 25 KG</t>
  </si>
  <si>
    <t>*POLENTA INSTANTANEE 5 KG</t>
  </si>
  <si>
    <t>*SEMOULE BLANCHE FINE 500 G/6</t>
  </si>
  <si>
    <t>*SEMOULE BLANCHE FINE 5 KG</t>
  </si>
  <si>
    <t>*SEMOULE BLANCHE GROS. 500 G/6</t>
  </si>
  <si>
    <t>*SEMOULE BLANCHE GROSSE 5 KG</t>
  </si>
  <si>
    <t>*SEMOULE COMPLETE FINE 500 G/6</t>
  </si>
  <si>
    <t>*SEMOULE COMPLETE FINE 5 KG</t>
  </si>
  <si>
    <t>*SEMOULE MAIS FINE 1KG/6</t>
  </si>
  <si>
    <t>*SEMOULE MAIS FINE 500 G/6</t>
  </si>
  <si>
    <t>*SEMOULE MAIS FINE 25 KG</t>
  </si>
  <si>
    <t>*SEMOULE MAIS FINE 5 KG</t>
  </si>
  <si>
    <t>*SEMOULE MAIS GRO.SAVOY 500G/6</t>
  </si>
  <si>
    <t>*SON AVOINE 500 G/6</t>
  </si>
  <si>
    <t>*SON AVOINE 25 KG</t>
  </si>
  <si>
    <t>*SON AVOINE 3 KG</t>
  </si>
  <si>
    <t>*SON BLE 200 G/6</t>
  </si>
  <si>
    <t>*COUSCOUS AUX LEGUMES 250G/12</t>
  </si>
  <si>
    <t>*COUSCOUS MAROCAIN 250G/12</t>
  </si>
  <si>
    <t>*COUSCOUS MENTHE CITR. 250G/12</t>
  </si>
  <si>
    <t>*RISOTTO AU CURCUMA 270G/8</t>
  </si>
  <si>
    <t>*RISOTTO CHAMPIGNONS 270G/8</t>
  </si>
  <si>
    <t>*CROZETS BLE 500G/6</t>
  </si>
  <si>
    <t>CROZETS</t>
  </si>
  <si>
    <t>*CROZETS SARRASIN 500G/6</t>
  </si>
  <si>
    <t>*CR CHIPS PDT AU PESTO 100G/10</t>
  </si>
  <si>
    <t>CROUSTISUD</t>
  </si>
  <si>
    <t>*CR CHIPS PDT AUTHENT. 100G/10</t>
  </si>
  <si>
    <t>*CR CHIPS PDT PAPRIKA 100G/10</t>
  </si>
  <si>
    <t>*CR CHIPS PDT POIVRE 100G/10</t>
  </si>
  <si>
    <t>*CR CHIPS PDT SEL GUE. 100G/10</t>
  </si>
  <si>
    <t>*CHIPS PDT AU VINAIGRE 100G/10</t>
  </si>
  <si>
    <t>*CR PETALE BETTERAVE 70G/12</t>
  </si>
  <si>
    <t>*CR PETALE CAROTTE THYM 70G/12</t>
  </si>
  <si>
    <t>*CR PETALE PATATE DOUCE 70G/12</t>
  </si>
  <si>
    <t>*CREME AVOINE PRECUITE 25 KG</t>
  </si>
  <si>
    <t>CREMES CEREALES PRECUITES</t>
  </si>
  <si>
    <t>*CREME DE RIZ PRECUITE 25 KG</t>
  </si>
  <si>
    <t>PSYBTC150</t>
  </si>
  <si>
    <t>*PSYLLIUM BLOND 150G/6</t>
  </si>
  <si>
    <t>CONDIMENTS ET FECULES BIO</t>
  </si>
  <si>
    <t>PSYBTC350</t>
  </si>
  <si>
    <t>*PSYLLIUM BLOND 350G/6</t>
  </si>
  <si>
    <t>LEVURE MALTEE 250G/6</t>
  </si>
  <si>
    <t>LEVURE MALTEE 20 KG</t>
  </si>
  <si>
    <t>LEVURE MALTEE 3 KG</t>
  </si>
  <si>
    <t>*FECULE POMME DE TERRE 500G/6</t>
  </si>
  <si>
    <t>*FECULE POMME DE TERRE 5 KG</t>
  </si>
  <si>
    <t>*FLOCONS POMME TERRE 250G/7</t>
  </si>
  <si>
    <t>Autriche</t>
  </si>
  <si>
    <t>*FLOCONS POMME TERRE 2*2KG</t>
  </si>
  <si>
    <t>*GOMASIO 150G/6</t>
  </si>
  <si>
    <t>*GOMASIO 500 G/6</t>
  </si>
  <si>
    <t>*GOMASIO 3 KG</t>
  </si>
  <si>
    <t>*TAPIOCA 250G/6</t>
  </si>
  <si>
    <t>*TAPIOCA 25 KG</t>
  </si>
  <si>
    <t>*TAPIOCA 3 KG</t>
  </si>
  <si>
    <t>*BLE MONDE PRECUIT 500G/6</t>
  </si>
  <si>
    <t>CEREALES PRECUITES</t>
  </si>
  <si>
    <t>*BLE MONDE PRECUIT 25 KG</t>
  </si>
  <si>
    <t>France, Italie</t>
  </si>
  <si>
    <t>*BLE MONDE PRECUIT 5 KG</t>
  </si>
  <si>
    <t>*EPEAUTRE PRECUIT 500G/6</t>
  </si>
  <si>
    <t>*EPEAUTRE PRECUIT 25 KG</t>
  </si>
  <si>
    <t>*MELANGE 4C PRECUITES 500 G/6</t>
  </si>
  <si>
    <t>*MEL  4C PRE 25 KG MINI 1PAL</t>
  </si>
  <si>
    <t>*MELANGE 4C PRECUITES 5 KG</t>
  </si>
  <si>
    <t>*ORGE MONDE PRECUIT 500 G/6</t>
  </si>
  <si>
    <t>*BOU DE BLE DUR PILPIL 10KG</t>
  </si>
  <si>
    <t>*AVOINE DECORTIQUE 500G/6</t>
  </si>
  <si>
    <t>*AVOINE DECORTIQUE 25 KG</t>
  </si>
  <si>
    <t>*BLE DUR COMPLET 25 KG</t>
  </si>
  <si>
    <t>France / Italie</t>
  </si>
  <si>
    <t>*BLE TENDRE COMPLET 500G/6</t>
  </si>
  <si>
    <t>*EPEAUTRE DU NORD 500G/6</t>
  </si>
  <si>
    <t>*EPEAUTRE DU NORD 25 KG</t>
  </si>
  <si>
    <t>*EPEAUTRE DU NORD 5 KG</t>
  </si>
  <si>
    <t>*MAIS POP CORN 500 G/6</t>
  </si>
  <si>
    <t>*MILLET DECORTIQUE 1 KG/6</t>
  </si>
  <si>
    <t>Ukraine</t>
  </si>
  <si>
    <t>*MILLET DECORTIQUE 500 G/6</t>
  </si>
  <si>
    <t>*MILLET DECORTIQUE 25 KG</t>
  </si>
  <si>
    <t>*MILLET DECORTIQUE 5KG</t>
  </si>
  <si>
    <t>*ORGE MONDE 500 G/6</t>
  </si>
  <si>
    <t>*ORGE MONDE 25 KG</t>
  </si>
  <si>
    <t>*ORGE MONDE 5 KG</t>
  </si>
  <si>
    <t>*ORGE PERLE 500 G/6</t>
  </si>
  <si>
    <t>*ORGE PERLE 25 KG</t>
  </si>
  <si>
    <t>*ORGE PERLE 5 KG</t>
  </si>
  <si>
    <t>*PETIT EPEAUTRE 500 G/6</t>
  </si>
  <si>
    <t>*PETIT EPEAUTRE 25 KG</t>
  </si>
  <si>
    <t>*PETIT EPEAUTRE 5 KG</t>
  </si>
  <si>
    <t>Italie, France</t>
  </si>
  <si>
    <t>*SARRASIN DECORTIQUE 1KG/6</t>
  </si>
  <si>
    <t>*SARRASIN DECORTIQUE  500 G/6</t>
  </si>
  <si>
    <t>*SARRASIN DECORTIQUE 25 KG</t>
  </si>
  <si>
    <t>*SARRASIN DECORTIQUE 5 KG</t>
  </si>
  <si>
    <t>*SARRASIN GRILLE KASHA 500 G/6</t>
  </si>
  <si>
    <t>*SARRASIN GRILLE KASHA 5 KG</t>
  </si>
  <si>
    <t>*SEIGLE COMPLET 500 G/6</t>
  </si>
  <si>
    <t>*SEIGLE COMPLET 5 KG</t>
  </si>
  <si>
    <t>*BOULG.  D'ORGE BARLY 500G/6</t>
  </si>
  <si>
    <t>*BOULG.  D'ORGE BARLY 25KG</t>
  </si>
  <si>
    <t>*BOULGOUR FIN 1KG/6</t>
  </si>
  <si>
    <t>*BOULGOUR FIN 500G/6</t>
  </si>
  <si>
    <t>*BOULGOUR FIN 1KG/6 France</t>
  </si>
  <si>
    <t>*BOULGOUR FIN 10KG France</t>
  </si>
  <si>
    <t>*BOULGOUR FIN 25 KG</t>
  </si>
  <si>
    <t>*BOULGOUR FIN 5 KG</t>
  </si>
  <si>
    <t>*BOULGOUR GROS 1 KG/6</t>
  </si>
  <si>
    <t>*BOULGOUR GROS 500 G/6</t>
  </si>
  <si>
    <t>*BOULGOUR GROS 1 KG/6 France</t>
  </si>
  <si>
    <t>*BOULGOUR GROS 10KG France</t>
  </si>
  <si>
    <t>*BOULGOUR GROS 25 KG</t>
  </si>
  <si>
    <t>*BOULGOUR GROS 5 KG</t>
  </si>
  <si>
    <t>*MELANGE GOURMAND 500 G/6</t>
  </si>
  <si>
    <t>*BOU DE BLE DUR PILPIL 500G/6</t>
  </si>
  <si>
    <t>*BOU DE BLE DUR PILPIL 25KG</t>
  </si>
  <si>
    <t>*BOU DE BLE DUR PILPIL 5KG</t>
  </si>
  <si>
    <t>*BOUL D'EPEAUTRE SPELTA 500G/6</t>
  </si>
  <si>
    <t>*BOUL D'EPEAUTRE SPELTA 25KG</t>
  </si>
  <si>
    <t>*BOUL D'EPEAUTRE SPELTA 5KG</t>
  </si>
  <si>
    <t>MIXIBOLCC350</t>
  </si>
  <si>
    <t>*MIX A L'INDIENNE BOULGOUR D'ORGE &amp; LENTILLES CORAIL 350G/6</t>
  </si>
  <si>
    <t>UE/Non UE</t>
  </si>
  <si>
    <t>MIXPBBLVC350</t>
  </si>
  <si>
    <t>*MIX A LA PROVENCALE BOULGOUR DE BLE &amp; LENTILLES VERTES 350G/6</t>
  </si>
  <si>
    <t>MIXMBOPCC350</t>
  </si>
  <si>
    <t>*MIX A LA MEDITERRANENNE BOULGOUR D'ORGE &amp; POIS CASSES 350G/6</t>
  </si>
  <si>
    <t>MIXOBBPCC350</t>
  </si>
  <si>
    <t>*MIX A L'ORIENTALE BOULGOUR DE BLE &amp; POIS CHICHES 350G/6</t>
  </si>
  <si>
    <t>*BO BISCOTTE COMPLETE 300G/12</t>
  </si>
  <si>
    <t>*BO BISCOTTE EPEAUTRE 300G/12</t>
  </si>
  <si>
    <t>*BO BISCOTTE FROMENT 300G/12</t>
  </si>
  <si>
    <t>*BO BISCOTTE SANS SEL 300G/12</t>
  </si>
  <si>
    <t>*BO CROUTON COMPLET AIL C75/20</t>
  </si>
  <si>
    <t>*BO CROUTON COMPLET NAT C75/20</t>
  </si>
  <si>
    <t>*BO MINI TOAST COMPLET C80/24</t>
  </si>
  <si>
    <t>*BO PAIN GRILLE EPEAU. 250G/12</t>
  </si>
  <si>
    <t>*BO PAIN GRILLE NORMAL 250G/12</t>
  </si>
  <si>
    <t>*BO PAIN GRILLE BRIOCHE 225/12</t>
  </si>
  <si>
    <t>*BO PET.PAIN.GRI.CE.GR.225G/12</t>
  </si>
  <si>
    <t>*BO PET.PAIN.GRI.FR.225G/12</t>
  </si>
  <si>
    <t>*BO PET.PAIN.GR.FAR.CO 225G/12</t>
  </si>
  <si>
    <t>*BOISSON VEGETALE AVOINE 1L/8</t>
  </si>
  <si>
    <t>*BOISSON VEGETALE AMANDE 1L/8</t>
  </si>
  <si>
    <t>*BOISSON VEG RIZ NATURE 1L/8</t>
  </si>
  <si>
    <t>*BOISSON VEG SOJA NATURE 1L/8</t>
  </si>
  <si>
    <t>*CREME DE COCO 200ML/6</t>
  </si>
  <si>
    <t>*LAIT DE COCO 400ML/6</t>
  </si>
  <si>
    <t>*BS DES. FR. POMM BAN. 100G/18</t>
  </si>
  <si>
    <t>BIOSHOK DESSERTS DE FRUITS</t>
  </si>
  <si>
    <t>*BS DES. FR. POM BAN. 400G/10</t>
  </si>
  <si>
    <t>*BS DES. FR. POM FRAIS 100G/18</t>
  </si>
  <si>
    <t>*BS DES. FR. POM FRAIS 400G/10</t>
  </si>
  <si>
    <t>*BS DES. FR. POMME 100G/18</t>
  </si>
  <si>
    <t>*BS DESS. FRUIT POMME 400G/10</t>
  </si>
  <si>
    <t>*BS DES. FR. POM POIRE 100G/18</t>
  </si>
  <si>
    <t>*BS DES. FR. POM POIRE 400G/10</t>
  </si>
  <si>
    <t>*BS ANA. SRI LANKA TRA. 400G/6</t>
  </si>
  <si>
    <t>BIOSHOK CONSERVES DE FRUITS</t>
  </si>
  <si>
    <t>*BS COCKTAIL DE FRUITS. 400G/6</t>
  </si>
  <si>
    <t>*BS FRU.JACQ. SRI LANKA 400G/6</t>
  </si>
  <si>
    <t>*AP CHIPS LENTILLES 75G/12</t>
  </si>
  <si>
    <t>*AP CHIPS NATURE 125G/12</t>
  </si>
  <si>
    <t>*AP CHIPS NATURE 40G/15</t>
  </si>
  <si>
    <t>*AP CHIPS PAPRIKA 125G/12</t>
  </si>
  <si>
    <t>*AP CHIPS POIS CHICHES 75G/12</t>
  </si>
  <si>
    <t>*AP CHIPS STRIEES 125G/12</t>
  </si>
  <si>
    <t>*AP CHIPS SANS SEL 125G/12</t>
  </si>
  <si>
    <t>*APERIBIO TORTILLA 200G/10</t>
  </si>
  <si>
    <t>APERIBIO  GAMME TEX MEX</t>
  </si>
  <si>
    <t>ALGAAFC50</t>
  </si>
  <si>
    <t>*AGAR-AGAR EN FLOCON 50 G</t>
  </si>
  <si>
    <t>ALGUES</t>
  </si>
  <si>
    <t>Passage en Bio et nouvelle origine UE. Switch ALGAAC150 (3329487210021) et ALGAAC5X4 (3329487210045).</t>
  </si>
  <si>
    <t>ALGFNPSC25</t>
  </si>
  <si>
    <t>*FEUILLES DE NORI POUR SUSHI 25 G</t>
  </si>
  <si>
    <t xml:space="preserve">Passage en Bio. Switch 0ALGFNSC30 (3329487201142). </t>
  </si>
  <si>
    <t>ALGSMPC50</t>
  </si>
  <si>
    <t>*SALADE DE LA MER EN PAILLETTE 50 G</t>
  </si>
  <si>
    <t>Passage en Bio et nouvelle origine UE. Switch 0ALGFSPC100 (3329487201166). Nouveau sachet Doypack.</t>
  </si>
  <si>
    <t>ALGWPC50</t>
  </si>
  <si>
    <t>*WAKAME EN PAILLETTE 50 G</t>
  </si>
  <si>
    <t>Passage en Bio et nouvelle origine UE. Switch 0ALGFWPC100 (3329487201135) . Nouveau sachet Doypack.</t>
  </si>
  <si>
    <t>AK0EPOVNKC1</t>
  </si>
  <si>
    <t>*AK EPONGE VISAGE NATURE KONJAC BIO X1/6</t>
  </si>
  <si>
    <t>AIKAIRE</t>
  </si>
  <si>
    <t>AIKARE</t>
  </si>
  <si>
    <t>Pièce</t>
  </si>
  <si>
    <t>AK0EPOVCKC1</t>
  </si>
  <si>
    <t>*AK EPONGE VISAGE CHARBON KONJAC BIO X1/6</t>
  </si>
  <si>
    <t>AK0EPOVTMKC1</t>
  </si>
  <si>
    <t>*AK EPONGE VISAGE THE MATCHA KONJAC BIO X1/6</t>
  </si>
  <si>
    <t>AK0EPOCNKC1</t>
  </si>
  <si>
    <t>*AK EPONGE CORPS NATURE KONJAC BIO X1/6</t>
  </si>
  <si>
    <t>AK0EPOCNOKC1</t>
  </si>
  <si>
    <t>*AK EPONGE CORPS NOIX KONJAC BIO X1/6</t>
  </si>
  <si>
    <t>TE0PAPT3PC4</t>
  </si>
  <si>
    <t>PAPIER TOILETTE 4 ROULEAUX 3 PLIS 200 FEUILLES</t>
  </si>
  <si>
    <t xml:space="preserve">PAPIER </t>
  </si>
  <si>
    <t>TENERELLA</t>
  </si>
  <si>
    <t>TE0ESST3PC2</t>
  </si>
  <si>
    <t>ESSUIE TOUT 2 ROULEAUX 3 PLIS 80 FEUILLES</t>
  </si>
  <si>
    <t>EL0MOUBC150</t>
  </si>
  <si>
    <t>MOUCHOIRS BOITE 150 FEUILLES 2 PLIS</t>
  </si>
  <si>
    <t>ECOLOGIC LIFE</t>
  </si>
  <si>
    <t>EL0MOUEC10</t>
  </si>
  <si>
    <t>MOUCHOIRS ETUIS 10 ETUIS 2 PLIS</t>
  </si>
  <si>
    <t>PB0COUT1C650</t>
  </si>
  <si>
    <t>COUCHE ECOLOGIQUE T1 2-5Kg</t>
  </si>
  <si>
    <t>COUCHE</t>
  </si>
  <si>
    <t>PILLO BABY</t>
  </si>
  <si>
    <t xml:space="preserve">Italie </t>
  </si>
  <si>
    <t>PB0COUT2C680</t>
  </si>
  <si>
    <t>COUCHE ECOLOGIQUE T2 4-8Kg</t>
  </si>
  <si>
    <t>PB0COUT3C670</t>
  </si>
  <si>
    <t>COUCHE ECOLOGIQUE T3 6-10Kg</t>
  </si>
  <si>
    <t>PB0COUT4C1</t>
  </si>
  <si>
    <t>COUCHE ECOLOGIQUE T4 9-14Kg</t>
  </si>
  <si>
    <t>PB0COUT5C1</t>
  </si>
  <si>
    <t>COUCHE ECOLOGIQUE T5 11-16Kg</t>
  </si>
  <si>
    <t>PB0COUT6C940</t>
  </si>
  <si>
    <t>COUCHE ECOLOGIQUE T6 13-18Kg</t>
  </si>
  <si>
    <t>PB0COUT7C910</t>
  </si>
  <si>
    <t>COUCHE ECOLOGIQUE T7 15+Kg</t>
  </si>
  <si>
    <t>1035 avenue des Alpes, 26320 Saint-Marcel-lès-Valence
Tél : +33 (0) 475 587 220 - Fax : +33 (0) 475 588 185 - www.markal.fr
--------------------------------------------------------------------------------
S.A.S au capital de 1 000 000€ - SIRET : 436 180 582 00021 - TVA : FR21 436 180 582</t>
  </si>
  <si>
    <t>50 g</t>
  </si>
  <si>
    <t>Salade de la mer en paillette</t>
  </si>
  <si>
    <t>25 g</t>
  </si>
  <si>
    <t>Sel fin moulu (non bio) sac vrac</t>
  </si>
  <si>
    <t>Sel fin moulu (non bio) sachet Pe</t>
  </si>
  <si>
    <t>Sel fin moulu (non bio) boite</t>
  </si>
  <si>
    <t>Épeautre précuit</t>
  </si>
  <si>
    <t>Couscous à la marocaine</t>
  </si>
  <si>
    <t>Couscous menthe et citron</t>
  </si>
  <si>
    <t>Couscous demi complet</t>
  </si>
  <si>
    <t>Couscous 4 céréales</t>
  </si>
  <si>
    <t>Polenta</t>
  </si>
  <si>
    <t>Semoule de maïs grosse - spécialité savoyarde</t>
  </si>
  <si>
    <t>Couscous quinoa farro (épeautre)</t>
  </si>
  <si>
    <t xml:space="preserve">Couscous de sarrasin </t>
  </si>
  <si>
    <t>Couscous maïs riz</t>
  </si>
  <si>
    <t>Farine de petit épeautre intégrale</t>
  </si>
  <si>
    <t>Farine de sarrasin (intégrale)</t>
  </si>
  <si>
    <t>Sélection du boulanger - Millet, lin brun, sésame, tournesol décortiqué, pavot</t>
  </si>
  <si>
    <t>Sélection du boulanger - Avoine, tournesol décortiqué, graines de courge, flocons 5 céréales</t>
  </si>
  <si>
    <t>Crème de riz (farine précuite)</t>
  </si>
  <si>
    <t>Petits flocons d'avoine</t>
  </si>
  <si>
    <t>Gros flocons d'avoine</t>
  </si>
  <si>
    <t>Crème d'avoine (farine précuite)</t>
  </si>
  <si>
    <t>Riz long demi complet Camargue</t>
  </si>
  <si>
    <t>Riz rond demi complet</t>
  </si>
  <si>
    <t>Riz long demi complet</t>
  </si>
  <si>
    <t>Riz Thaï complet Fair Trade</t>
  </si>
  <si>
    <t>Riz Thaï demi complet</t>
  </si>
  <si>
    <t>Riz Thaï demi complet Fair Trade</t>
  </si>
  <si>
    <t>Riz basmati demi complet</t>
  </si>
  <si>
    <t>Graines d'amarante</t>
  </si>
  <si>
    <t>Mélange riz long blanc étuvé - quinoa rouge</t>
  </si>
  <si>
    <t>Trio de quinoa blanc-rouge- noir</t>
  </si>
  <si>
    <t>Haricots blancs medium</t>
  </si>
  <si>
    <t>Coquillettes demi complètes</t>
  </si>
  <si>
    <t>Macaronis demi complets</t>
  </si>
  <si>
    <t>Nouilles demi complètes</t>
  </si>
  <si>
    <t>Papillons demi complets</t>
  </si>
  <si>
    <t>Pâtes à potages demi
complètes</t>
  </si>
  <si>
    <t>Penne demi complets</t>
  </si>
  <si>
    <t>Spaghetti demi complets</t>
  </si>
  <si>
    <t>Spirales demi complètes</t>
  </si>
  <si>
    <t>Vermicelles demi complets</t>
  </si>
  <si>
    <t>Fusillis demi complets</t>
  </si>
  <si>
    <t>Tapioca - Fécule de Manioc</t>
  </si>
  <si>
    <t>Flocons de pomme de terre</t>
  </si>
  <si>
    <t>Émincé végétal aux protéines de tournesol</t>
  </si>
  <si>
    <t>Agar-Agar en flocons</t>
  </si>
  <si>
    <t>Feuilles de Nori pour sushi</t>
  </si>
  <si>
    <t>Wakamé en paillette</t>
  </si>
  <si>
    <t>Mélange apéritifs (raisins, cajou, amandes, noisettes)</t>
  </si>
  <si>
    <t>Mélange fruits énergie (raisins, bananes, noix de coco, cranberries, dattes)</t>
  </si>
  <si>
    <t>Abricots bruns</t>
  </si>
  <si>
    <t>Baies de Goji</t>
  </si>
  <si>
    <t>Raisins sultanines</t>
  </si>
  <si>
    <t>Raisins Thompson</t>
  </si>
  <si>
    <t>Pruneaux d'Agen demi secs - entiers</t>
  </si>
  <si>
    <t>Pruneaux d'Agen demi secs - dénoyautés</t>
  </si>
  <si>
    <t>Crèmes de marrons vanillée avec morceaux</t>
  </si>
  <si>
    <t>Boisson végétale d'amande nature</t>
  </si>
  <si>
    <t>Vinaigre balsamique de Modène - Vieilli en fûts de Chêne</t>
  </si>
  <si>
    <t>Shoyu - sauce soja et blé</t>
  </si>
  <si>
    <t>Coquillettes blanches séchées à basse température</t>
  </si>
  <si>
    <t>Spaghetti demi-complets séchés à basse température</t>
  </si>
  <si>
    <t>Fusilli demi-complets séchés à basse température</t>
  </si>
  <si>
    <t>Penne demi-complètes séchées à basse température</t>
  </si>
  <si>
    <t>Fusilli complets séchés à basse température</t>
  </si>
  <si>
    <t>Jus de tomate sans sel ajouté</t>
  </si>
  <si>
    <t>Tomates pelées - Boite métal</t>
  </si>
  <si>
    <t>Tomates pelées - Boite métal - Format Eco</t>
  </si>
  <si>
    <t>Tomates concassées - Boite métal</t>
  </si>
  <si>
    <t>Ketchup (bouteille verre)</t>
  </si>
  <si>
    <t>Ketchup sans sucres ajoutés**</t>
  </si>
  <si>
    <t>Sauce bolognaise végétale (au soja)</t>
  </si>
  <si>
    <t>Sauce bolognaise à 20% de bœuf</t>
  </si>
  <si>
    <t>Huile de tournesol désodorisée</t>
  </si>
  <si>
    <t>Huile de sésame</t>
  </si>
  <si>
    <t>Huile de noix de coco désodorisée</t>
  </si>
  <si>
    <t>Huile de noix vierge</t>
  </si>
  <si>
    <t>Gourdes Pomme</t>
  </si>
  <si>
    <t>Gourdes Pomme-fraise</t>
  </si>
  <si>
    <t>Gourdes Pomme-banane</t>
  </si>
  <si>
    <t>Gourdes Pomme-poire</t>
  </si>
  <si>
    <t>Pétales de carotte au thym</t>
  </si>
  <si>
    <t>Chips de pomme de terre au vinaigre</t>
  </si>
  <si>
    <t>Chips de pomme de terre au sel de Guérande</t>
  </si>
  <si>
    <t>Chips de pomme de terre au paprika</t>
  </si>
  <si>
    <t>Chips de pomme de terre au poivre</t>
  </si>
  <si>
    <t>Chips de pomme de terre au pesto</t>
  </si>
  <si>
    <t>Chocolat noir simply</t>
  </si>
  <si>
    <t>Chocolat lait simply</t>
  </si>
  <si>
    <t>Chocolat au lait 40% noix de coco</t>
  </si>
  <si>
    <t>Chocolat au lait 40%</t>
  </si>
  <si>
    <t>Chocolat noir 58% orange</t>
  </si>
  <si>
    <t>Chocolat noir 58% framboises</t>
  </si>
  <si>
    <t>Chocolat noir 58% crêpe dentelle</t>
  </si>
  <si>
    <t>Chocolat noir 58% noix de coco</t>
  </si>
  <si>
    <t>Chocolat noir 58% gingembre &amp; huile essentielle de citron</t>
  </si>
  <si>
    <t>Chocolat noir 66% éclats de noisettes caramélisées</t>
  </si>
  <si>
    <t>Chocolat noir 70% éclats de cacao caramélisés</t>
  </si>
  <si>
    <t>Chocolat noir 70% fleur de sel</t>
  </si>
  <si>
    <t>Chocolat noir 75% - Sao Tomé</t>
  </si>
  <si>
    <t>Chocolat noir 80% - Equateur</t>
  </si>
  <si>
    <t>Chocolat noir 90% - Equateur</t>
  </si>
  <si>
    <t>Chocolat noir 85% - Pérou</t>
  </si>
  <si>
    <t>Chocolat noir cranberries</t>
  </si>
  <si>
    <t>Chocolat noir 66% amandes entières</t>
  </si>
  <si>
    <t>Chocolat noir 66% noisettes entières</t>
  </si>
  <si>
    <t>Chocolat noir 66% gingembre confit</t>
  </si>
  <si>
    <t>Chocolat lait 40% noisettes entières</t>
  </si>
  <si>
    <t>Chocolat noir oranges confites amandes et noisettes</t>
  </si>
  <si>
    <t>Chocolat au lait 40% amandes caramel et fleur de sel</t>
  </si>
  <si>
    <t>Tablette dessert noir 58%</t>
  </si>
  <si>
    <t>Tablette dessert noir corsé 72% - Equateur</t>
  </si>
  <si>
    <t>Chocolat de couverture Anthikao - noir 58%</t>
  </si>
  <si>
    <t>Pépites de chocolat - noir 60%</t>
  </si>
  <si>
    <t>Tablette dessert lait 40%</t>
  </si>
  <si>
    <t>Pépites de chocolat - lait 36%</t>
  </si>
  <si>
    <t>Chocolat blanc 35%</t>
  </si>
  <si>
    <t>Chocolat  noir 58%</t>
  </si>
  <si>
    <t>Chocolat noir 72% Equateur</t>
  </si>
  <si>
    <t>Cacao maigre en poudre 10-12% M.G</t>
  </si>
  <si>
    <t>Chocolat en poudre 32% cacao</t>
  </si>
  <si>
    <t>Biscottes à la farine complète</t>
  </si>
  <si>
    <t>Biscottes sans sucres et sans sel ajoutés</t>
  </si>
  <si>
    <t>Biscottes à la farine d'épeautre</t>
  </si>
  <si>
    <t>Pains grillés - complet</t>
  </si>
  <si>
    <t>Pains grillés - épeautre</t>
  </si>
  <si>
    <t>Croûtons complets nature</t>
  </si>
  <si>
    <t>Croutons complets à l'ail</t>
  </si>
  <si>
    <t>Petits pains grillés - au froment</t>
  </si>
  <si>
    <t>Petits pains grillés briochés</t>
  </si>
  <si>
    <t>Petits pains grillés - céréales et graines</t>
  </si>
  <si>
    <t>Petits pains grillés à la farine complète</t>
  </si>
  <si>
    <t>Graines grillées apéro - Pois chiches grillés moutarde et romarin</t>
  </si>
  <si>
    <t>Graines grillées apéro - Pois chiches grillés herbes de Provence et poivre</t>
  </si>
  <si>
    <t>Graines grillées apéro - Pois chiches grillés sésame et sel de Guérande</t>
  </si>
  <si>
    <t>Graines grillées apéro - Petits pois grillés thym et ail</t>
  </si>
  <si>
    <t>Graines grillées apéro - Pois chiches grillés curry</t>
  </si>
  <si>
    <t>Fèves grillées apéro - Fèves grillées piment d'Espelette et fromage</t>
  </si>
  <si>
    <t>Graines grillées mélange apéro - Pois chiches sésame et sel, petits pois thym et ail, fèves piment d'Espelette et fromage</t>
  </si>
  <si>
    <t>Mix gourmand apéro - Pois chiches, pois verts, fèves, amandes, cajou, cacahuètes grillées, aux tomates séchées</t>
  </si>
  <si>
    <t>Mix gourmand apéro - Pois chiches, pois verts, fèves, amandes, cajou, cacahuètes grillées, au curry</t>
  </si>
  <si>
    <t>Mix gourmand apéro - Pois chiches, pois verts, fèves, amandes, cajou, cacahuètes grillées, au fromage</t>
  </si>
  <si>
    <t>Curls de cacahuète et pointe de Cajun</t>
  </si>
  <si>
    <t>Chouchous caramélisés - Pois chiches grillés pralinés au sucre roux</t>
  </si>
  <si>
    <t>Chouchous caramélisés - Pois chiches grillés pralinés au sésame</t>
  </si>
  <si>
    <t>Pois cassés verts cuisson rapide</t>
  </si>
  <si>
    <t>Pois chiches cuisson rapide</t>
  </si>
  <si>
    <t>Lentilles vertes cuisson rapide</t>
  </si>
  <si>
    <t>6 kg</t>
  </si>
  <si>
    <t>Chunks de chocolat noir - 60% cacao</t>
  </si>
  <si>
    <t>Graines de chanvre décortiquées</t>
  </si>
  <si>
    <t>Farine de drêche blonde</t>
  </si>
  <si>
    <t>Farine de drêche ambrée</t>
  </si>
  <si>
    <t>Couscous lentilles corail pois chiches</t>
  </si>
  <si>
    <t>Téguments de psyllium blond</t>
  </si>
  <si>
    <t>Orge concassé et lentilles corail à l'indienne</t>
  </si>
  <si>
    <t>Blé concassé et lentilles vertes à la provençale</t>
  </si>
  <si>
    <t>Orge concassé et pois cassés à la méditerranéenne</t>
  </si>
  <si>
    <t>Blé concassé et pois chiches à l'orientale</t>
  </si>
  <si>
    <t>1 pièce</t>
  </si>
  <si>
    <t>Eponge naturelle de konjac pour le visage à base de konjac biologique</t>
  </si>
  <si>
    <t>Eponge konjac charbon pour le visage à base de konjac biologique</t>
  </si>
  <si>
    <t>Eponge konjac pour le visage à base de thé matcha et de konjac biologique</t>
  </si>
  <si>
    <t>Eponge naturelle de konjac pour le corps à base de konjac biologique</t>
  </si>
  <si>
    <t>Eponge de konjac pour le corps à base de noix et de konjac biologique</t>
  </si>
  <si>
    <t>Papier toilette 4 rouleaux 3 plis 200 feuilles</t>
  </si>
  <si>
    <t>Essuie tout 2 rouleaux 3 plis 80 feuilles</t>
  </si>
  <si>
    <t>Mouchoirs boite 150 feuilles 2 plis</t>
  </si>
  <si>
    <t>Mouchoirs etuis 10 etuis 2 plis</t>
  </si>
  <si>
    <t>Couche ecologique t1 2-5kg</t>
  </si>
  <si>
    <t>Couche ecologique t2 4-8kg</t>
  </si>
  <si>
    <t>Couche ecologique t3 6-10kg</t>
  </si>
  <si>
    <t>Couche ecologique t4 9-14kg</t>
  </si>
  <si>
    <t>Couche ecologique t5 11-16kg</t>
  </si>
  <si>
    <t>Couche ecologique t6 13-18kg</t>
  </si>
  <si>
    <t>Couche ecologique t7 15+kg</t>
  </si>
  <si>
    <t>Bobines 450 feuilles éco-lucart</t>
  </si>
  <si>
    <t>0,485 kg</t>
  </si>
  <si>
    <t>0,569 kg</t>
  </si>
  <si>
    <t>0,231 kg</t>
  </si>
  <si>
    <t>0,182 kg</t>
  </si>
  <si>
    <t>0,65 kg</t>
  </si>
  <si>
    <t>0,68 kg</t>
  </si>
  <si>
    <t>0,67 kg</t>
  </si>
  <si>
    <t>0,94 kg</t>
  </si>
  <si>
    <t>0,91 kg</t>
  </si>
  <si>
    <t>Montant total tarif brut non remisé :</t>
  </si>
  <si>
    <t>Qté à saisir UVC</t>
  </si>
  <si>
    <t>Prix unitaire HT non remisé</t>
  </si>
  <si>
    <t>Total HT non remisé</t>
  </si>
  <si>
    <t>Nouveautés</t>
  </si>
  <si>
    <t>Nouveauté</t>
  </si>
  <si>
    <t>EMIVGTC175</t>
  </si>
  <si>
    <t>Disponible à partir de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</si>
</sst>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25" x14ac:knownFonts="1">
    <font>
      <sz val="10"/>
      <color rgb="FF000000"/>
      <name val="Times New Roman"/>
      <charset val="204"/>
    </font>
    <font>
      <sz val="10"/>
      <name val="MS Sans Serif"/>
      <family val="2"/>
    </font>
    <font>
      <sz val="10"/>
      <name val="MS Sans Serif"/>
    </font>
    <font>
      <sz val="10"/>
      <color rgb="FF000000"/>
      <name val="Times New Roman"/>
      <family val="1"/>
    </font>
    <font>
      <sz val="10"/>
      <color rgb="FF000000"/>
      <name val="PT Sans Pro"/>
      <family val="2"/>
    </font>
    <font>
      <sz val="8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Segoe UI"/>
      <family val="2"/>
    </font>
    <font>
      <b/>
      <sz val="10"/>
      <name val="PT Sans Pro"/>
      <family val="2"/>
    </font>
    <font>
      <sz val="10"/>
      <name val="PT Sans Pro"/>
      <family val="2"/>
    </font>
    <font>
      <b/>
      <sz val="10"/>
      <color rgb="FFFFFFFF"/>
      <name val="PT Sans Pro"/>
      <family val="2"/>
    </font>
    <font>
      <sz val="10"/>
      <color theme="4" tint="-0.249977111117893"/>
      <name val="PT Sans Pro"/>
      <family val="2"/>
    </font>
    <font>
      <b/>
      <sz val="16"/>
      <color theme="3"/>
      <name val="SysFalso"/>
    </font>
    <font>
      <sz val="10"/>
      <color theme="0"/>
      <name val="PT Sans Pro"/>
      <family val="2"/>
    </font>
    <font>
      <b/>
      <sz val="16"/>
      <color rgb="FF000000"/>
      <name val="Segoe UI"/>
      <family val="2"/>
    </font>
    <font>
      <b/>
      <sz val="8"/>
      <color rgb="FF000000"/>
      <name val="Segoe U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Segoe UI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color theme="1"/>
      <name val="Arial"/>
      <family val="2"/>
    </font>
    <font>
      <sz val="11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5">
    <xf numFmtId="0" fontId="0" fillId="0" borderId="0"/>
    <xf numFmtId="40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69"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34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35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34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32" xfId="0" applyFont="1" applyBorder="1" applyAlignment="1">
      <alignment horizontal="left" wrapText="1"/>
    </xf>
    <xf numFmtId="0" fontId="9" fillId="0" borderId="31" xfId="0" applyFont="1" applyBorder="1" applyAlignment="1">
      <alignment horizontal="left" wrapText="1"/>
    </xf>
    <xf numFmtId="0" fontId="9" fillId="0" borderId="28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29" xfId="0" applyFont="1" applyBorder="1" applyAlignment="1">
      <alignment horizontal="left" wrapText="1"/>
    </xf>
    <xf numFmtId="0" fontId="9" fillId="0" borderId="30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164" fontId="9" fillId="0" borderId="4" xfId="3" applyFont="1" applyFill="1" applyBorder="1" applyAlignment="1">
      <alignment horizontal="left" wrapText="1"/>
    </xf>
    <xf numFmtId="164" fontId="9" fillId="0" borderId="5" xfId="3" applyFont="1" applyFill="1" applyBorder="1" applyAlignment="1">
      <alignment horizontal="left" wrapText="1"/>
    </xf>
    <xf numFmtId="164" fontId="9" fillId="0" borderId="2" xfId="3" applyFont="1" applyFill="1" applyBorder="1" applyAlignment="1">
      <alignment horizontal="left" wrapText="1"/>
    </xf>
    <xf numFmtId="164" fontId="9" fillId="0" borderId="19" xfId="3" applyFont="1" applyFill="1" applyBorder="1" applyAlignment="1">
      <alignment horizontal="left" wrapText="1"/>
    </xf>
    <xf numFmtId="164" fontId="9" fillId="0" borderId="3" xfId="3" applyFont="1" applyFill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24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164" fontId="9" fillId="0" borderId="22" xfId="3" applyFont="1" applyFill="1" applyBorder="1" applyAlignment="1">
      <alignment horizontal="left" wrapText="1"/>
    </xf>
    <xf numFmtId="164" fontId="9" fillId="0" borderId="23" xfId="3" applyFont="1" applyFill="1" applyBorder="1" applyAlignment="1">
      <alignment horizontal="left" wrapText="1"/>
    </xf>
    <xf numFmtId="164" fontId="9" fillId="0" borderId="24" xfId="3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33" xfId="0" applyFont="1" applyBorder="1" applyAlignment="1">
      <alignment horizontal="left" wrapText="1"/>
    </xf>
    <xf numFmtId="0" fontId="9" fillId="0" borderId="17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" fontId="4" fillId="0" borderId="11" xfId="0" applyNumberFormat="1" applyFont="1" applyBorder="1" applyAlignment="1">
      <alignment horizontal="center" wrapText="1" shrinkToFit="1"/>
    </xf>
    <xf numFmtId="1" fontId="9" fillId="0" borderId="11" xfId="0" applyNumberFormat="1" applyFont="1" applyBorder="1" applyAlignment="1">
      <alignment horizontal="center" wrapText="1" shrinkToFit="1"/>
    </xf>
    <xf numFmtId="1" fontId="9" fillId="0" borderId="1" xfId="0" applyNumberFormat="1" applyFont="1" applyBorder="1" applyAlignment="1">
      <alignment horizontal="center" wrapText="1" shrinkToFit="1"/>
    </xf>
    <xf numFmtId="1" fontId="9" fillId="0" borderId="6" xfId="0" applyNumberFormat="1" applyFont="1" applyBorder="1" applyAlignment="1">
      <alignment horizontal="center" wrapText="1" shrinkToFit="1"/>
    </xf>
    <xf numFmtId="1" fontId="9" fillId="0" borderId="4" xfId="0" applyNumberFormat="1" applyFont="1" applyBorder="1" applyAlignment="1">
      <alignment horizontal="center" wrapText="1" shrinkToFit="1"/>
    </xf>
    <xf numFmtId="1" fontId="9" fillId="0" borderId="14" xfId="0" applyNumberFormat="1" applyFont="1" applyBorder="1" applyAlignment="1">
      <alignment horizontal="center" wrapText="1" shrinkToFit="1"/>
    </xf>
    <xf numFmtId="1" fontId="9" fillId="0" borderId="27" xfId="0" applyNumberFormat="1" applyFont="1" applyBorder="1" applyAlignment="1">
      <alignment horizontal="center" wrapText="1" shrinkToFit="1"/>
    </xf>
    <xf numFmtId="1" fontId="9" fillId="0" borderId="18" xfId="0" applyNumberFormat="1" applyFont="1" applyBorder="1" applyAlignment="1">
      <alignment horizontal="center" wrapText="1" shrinkToFit="1"/>
    </xf>
    <xf numFmtId="1" fontId="9" fillId="0" borderId="8" xfId="0" applyNumberFormat="1" applyFont="1" applyBorder="1" applyAlignment="1">
      <alignment horizontal="center" wrapText="1" shrinkToFit="1"/>
    </xf>
    <xf numFmtId="1" fontId="9" fillId="0" borderId="13" xfId="0" applyNumberFormat="1" applyFont="1" applyBorder="1" applyAlignment="1">
      <alignment horizontal="center" wrapText="1" shrinkToFit="1"/>
    </xf>
    <xf numFmtId="0" fontId="4" fillId="0" borderId="0" xfId="0" applyFont="1" applyAlignment="1">
      <alignment horizontal="right" wrapText="1"/>
    </xf>
    <xf numFmtId="0" fontId="13" fillId="3" borderId="0" xfId="0" applyFont="1" applyFill="1" applyAlignment="1">
      <alignment horizontal="center" wrapText="1"/>
    </xf>
    <xf numFmtId="0" fontId="10" fillId="3" borderId="20" xfId="0" applyFont="1" applyFill="1" applyBorder="1" applyAlignment="1">
      <alignment wrapText="1"/>
    </xf>
    <xf numFmtId="0" fontId="4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0" fontId="10" fillId="3" borderId="2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" fontId="0" fillId="0" borderId="0" xfId="4" applyNumberFormat="1" applyFont="1" applyAlignment="1">
      <alignment horizontal="center"/>
    </xf>
    <xf numFmtId="0" fontId="0" fillId="0" borderId="0" xfId="0"/>
    <xf numFmtId="0" fontId="16" fillId="4" borderId="11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 wrapText="1"/>
    </xf>
    <xf numFmtId="1" fontId="16" fillId="4" borderId="11" xfId="4" applyNumberFormat="1" applyFont="1" applyFill="1" applyBorder="1" applyAlignment="1">
      <alignment horizontal="center" vertical="center"/>
    </xf>
    <xf numFmtId="2" fontId="17" fillId="5" borderId="11" xfId="3" applyNumberFormat="1" applyFont="1" applyFill="1" applyBorder="1" applyAlignment="1" applyProtection="1">
      <alignment horizontal="center" vertical="center" wrapText="1"/>
    </xf>
    <xf numFmtId="0" fontId="16" fillId="4" borderId="18" xfId="0" applyFont="1" applyFill="1" applyBorder="1" applyAlignment="1">
      <alignment horizontal="center" vertical="center"/>
    </xf>
    <xf numFmtId="1" fontId="16" fillId="4" borderId="17" xfId="4" applyNumberFormat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1" fontId="0" fillId="0" borderId="11" xfId="4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1" fontId="0" fillId="0" borderId="17" xfId="4" applyNumberFormat="1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" fontId="0" fillId="0" borderId="11" xfId="4" quotePrefix="1" applyNumberFormat="1" applyFont="1" applyFill="1" applyBorder="1" applyAlignment="1">
      <alignment horizontal="center" vertical="center"/>
    </xf>
    <xf numFmtId="49" fontId="0" fillId="0" borderId="11" xfId="4" quotePrefix="1" applyNumberFormat="1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2" fontId="23" fillId="0" borderId="39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/>
    </xf>
    <xf numFmtId="1" fontId="0" fillId="0" borderId="0" xfId="4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4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165" fontId="9" fillId="0" borderId="0" xfId="0" applyNumberFormat="1" applyFont="1" applyAlignment="1">
      <alignment horizontal="center" wrapText="1"/>
    </xf>
    <xf numFmtId="165" fontId="9" fillId="0" borderId="0" xfId="0" applyNumberFormat="1" applyFont="1" applyAlignment="1">
      <alignment horizontal="center" vertical="top" wrapText="1"/>
    </xf>
    <xf numFmtId="165" fontId="10" fillId="3" borderId="0" xfId="0" applyNumberFormat="1" applyFont="1" applyFill="1" applyAlignment="1">
      <alignment wrapText="1"/>
    </xf>
    <xf numFmtId="165" fontId="9" fillId="0" borderId="11" xfId="0" applyNumberFormat="1" applyFont="1" applyBorder="1" applyAlignment="1">
      <alignment horizontal="center" wrapText="1" shrinkToFit="1"/>
    </xf>
    <xf numFmtId="165" fontId="4" fillId="0" borderId="0" xfId="0" applyNumberFormat="1" applyFont="1" applyAlignment="1">
      <alignment horizontal="left" wrapText="1"/>
    </xf>
    <xf numFmtId="1" fontId="11" fillId="0" borderId="11" xfId="0" applyNumberFormat="1" applyFont="1" applyBorder="1" applyAlignment="1">
      <alignment horizontal="center" wrapText="1" shrinkToFit="1"/>
    </xf>
    <xf numFmtId="165" fontId="11" fillId="0" borderId="11" xfId="0" applyNumberFormat="1" applyFont="1" applyBorder="1" applyAlignment="1">
      <alignment horizontal="center" wrapText="1" shrinkToFit="1"/>
    </xf>
    <xf numFmtId="0" fontId="9" fillId="0" borderId="14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1" xfId="0" applyFont="1" applyBorder="1" applyAlignment="1">
      <alignment horizontal="center" vertical="top" wrapText="1"/>
    </xf>
    <xf numFmtId="1" fontId="9" fillId="0" borderId="11" xfId="0" applyNumberFormat="1" applyFont="1" applyBorder="1" applyAlignment="1">
      <alignment horizontal="center" vertical="top" wrapText="1" shrinkToFit="1"/>
    </xf>
    <xf numFmtId="165" fontId="9" fillId="0" borderId="11" xfId="0" applyNumberFormat="1" applyFont="1" applyBorder="1" applyAlignment="1">
      <alignment horizontal="center" vertical="top" wrapText="1" shrinkToFit="1"/>
    </xf>
    <xf numFmtId="1" fontId="11" fillId="0" borderId="11" xfId="0" applyNumberFormat="1" applyFont="1" applyBorder="1" applyAlignment="1">
      <alignment horizontal="center" vertical="top" wrapText="1" shrinkToFit="1"/>
    </xf>
    <xf numFmtId="1" fontId="4" fillId="0" borderId="11" xfId="0" applyNumberFormat="1" applyFont="1" applyBorder="1" applyAlignment="1">
      <alignment horizontal="center" vertical="top" wrapText="1" shrinkToFit="1"/>
    </xf>
    <xf numFmtId="165" fontId="11" fillId="0" borderId="11" xfId="0" applyNumberFormat="1" applyFont="1" applyBorder="1" applyAlignment="1">
      <alignment horizontal="center" vertical="top" wrapText="1" shrinkToFit="1"/>
    </xf>
    <xf numFmtId="0" fontId="9" fillId="0" borderId="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 shrinkToFit="1"/>
    </xf>
    <xf numFmtId="0" fontId="9" fillId="0" borderId="4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 shrinkToFit="1"/>
    </xf>
    <xf numFmtId="0" fontId="8" fillId="2" borderId="0" xfId="0" applyFont="1" applyFill="1" applyAlignment="1">
      <alignment horizontal="center" vertical="top" wrapText="1"/>
    </xf>
    <xf numFmtId="165" fontId="8" fillId="2" borderId="0" xfId="0" applyNumberFormat="1" applyFont="1" applyFill="1" applyAlignment="1">
      <alignment horizontal="center" vertical="top" wrapText="1"/>
    </xf>
    <xf numFmtId="0" fontId="10" fillId="3" borderId="20" xfId="0" applyFont="1" applyFill="1" applyBorder="1" applyAlignment="1">
      <alignment horizontal="left" wrapText="1"/>
    </xf>
    <xf numFmtId="1" fontId="4" fillId="0" borderId="11" xfId="0" applyNumberFormat="1" applyFont="1" applyBorder="1" applyAlignment="1">
      <alignment horizontal="left" wrapText="1" shrinkToFit="1"/>
    </xf>
    <xf numFmtId="0" fontId="9" fillId="0" borderId="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165" fontId="9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9" fillId="0" borderId="41" xfId="0" applyFont="1" applyBorder="1" applyAlignment="1">
      <alignment horizontal="left" vertical="top" wrapText="1"/>
    </xf>
    <xf numFmtId="0" fontId="14" fillId="0" borderId="3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" fillId="0" borderId="11" xfId="0" applyNumberFormat="1" applyFont="1" applyBorder="1" applyAlignment="1">
      <alignment horizontal="left" vertical="top" wrapText="1" shrinkToFit="1"/>
    </xf>
  </cellXfs>
  <cellStyles count="5">
    <cellStyle name="Milliers" xfId="3" builtinId="3"/>
    <cellStyle name="Milliers 2" xfId="1" xr:uid="{26E57754-997E-4A02-B742-D5E3CF3EC00B}"/>
    <cellStyle name="Monétaire" xfId="4" builtinId="4"/>
    <cellStyle name="Normal" xfId="0" builtinId="0"/>
    <cellStyle name="Normal 2" xfId="2" xr:uid="{6745AEA0-C3FE-4599-87EF-51DFC392757A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99FF"/>
      <color rgb="FF000000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commande@markal.fr?subject=Commande%20Marka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59056</xdr:rowOff>
    </xdr:from>
    <xdr:ext cx="1276389" cy="417194"/>
    <xdr:pic>
      <xdr:nvPicPr>
        <xdr:cNvPr id="14" name="Image 13">
          <a:extLst>
            <a:ext uri="{FF2B5EF4-FFF2-40B4-BE49-F238E27FC236}">
              <a16:creationId xmlns:a16="http://schemas.microsoft.com/office/drawing/2014/main" id="{3A91CF8C-3FA8-450F-8952-637531CA8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59056"/>
          <a:ext cx="1276389" cy="417194"/>
        </a:xfrm>
        <a:prstGeom prst="rect">
          <a:avLst/>
        </a:prstGeom>
      </xdr:spPr>
    </xdr:pic>
    <xdr:clientData/>
  </xdr:oneCellAnchor>
  <xdr:twoCellAnchor>
    <xdr:from>
      <xdr:col>4</xdr:col>
      <xdr:colOff>200024</xdr:colOff>
      <xdr:row>2</xdr:row>
      <xdr:rowOff>133350</xdr:rowOff>
    </xdr:from>
    <xdr:to>
      <xdr:col>6</xdr:col>
      <xdr:colOff>133349</xdr:colOff>
      <xdr:row>4</xdr:row>
      <xdr:rowOff>85725</xdr:rowOff>
    </xdr:to>
    <xdr:sp macro="" textlink="">
      <xdr:nvSpPr>
        <xdr:cNvPr id="2" name="Rectangle : coins arrondi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3DCB50-B909-8AED-377D-71152AAF24A9}"/>
            </a:ext>
          </a:extLst>
        </xdr:cNvPr>
        <xdr:cNvSpPr/>
      </xdr:nvSpPr>
      <xdr:spPr>
        <a:xfrm>
          <a:off x="5572124" y="1028700"/>
          <a:ext cx="1838325" cy="333375"/>
        </a:xfrm>
        <a:prstGeom prst="round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050" b="1">
              <a:latin typeface="SysFalso" panose="02000400000000000000" pitchFamily="2" charset="0"/>
            </a:rPr>
            <a:t>Envoyez votre commande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782210</xdr:colOff>
      <xdr:row>2</xdr:row>
      <xdr:rowOff>64356</xdr:rowOff>
    </xdr:from>
    <xdr:ext cx="3425205" cy="1121831"/>
    <xdr:pic>
      <xdr:nvPicPr>
        <xdr:cNvPr id="3" name="Image 2">
          <a:extLst>
            <a:ext uri="{FF2B5EF4-FFF2-40B4-BE49-F238E27FC236}">
              <a16:creationId xmlns:a16="http://schemas.microsoft.com/office/drawing/2014/main" id="{44E7C737-B70B-4066-9C00-9BEC1710B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210" y="483456"/>
          <a:ext cx="3425205" cy="112183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782210</xdr:colOff>
      <xdr:row>2</xdr:row>
      <xdr:rowOff>64356</xdr:rowOff>
    </xdr:from>
    <xdr:ext cx="3425205" cy="1121831"/>
    <xdr:pic>
      <xdr:nvPicPr>
        <xdr:cNvPr id="2" name="Image 1">
          <a:extLst>
            <a:ext uri="{FF2B5EF4-FFF2-40B4-BE49-F238E27FC236}">
              <a16:creationId xmlns:a16="http://schemas.microsoft.com/office/drawing/2014/main" id="{6CC88874-F03F-4D14-B60C-C069C06A9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210" y="483456"/>
          <a:ext cx="3425205" cy="112183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ansoe\Desktop\tarif%20g&#233;n&#233;ral%20D&#233;taillants%20Markal%202025%20MAJ%20290125%20avec%20r&#233;f&#233;rences%20stars.xlsx" TargetMode="External"/><Relationship Id="rId1" Type="http://schemas.openxmlformats.org/officeDocument/2006/relationships/externalLinkPath" Target="/Users/ssansoe/Desktop/tarif%20g&#233;n&#233;ral%20D&#233;taillants%20Markal%202025%20MAJ%20290125%20avec%20r&#233;f&#233;rences%20st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G 2025"/>
      <sheetName val="switchs.arrêts"/>
      <sheetName val="Feuil2"/>
      <sheetName val="Feuil1"/>
    </sheetNames>
    <sheetDataSet>
      <sheetData sheetId="0" refreshError="1">
        <row r="11">
          <cell r="A11" t="str">
            <v>COQBS5</v>
          </cell>
          <cell r="Q11"/>
        </row>
        <row r="12">
          <cell r="A12" t="str">
            <v>COQDCS5</v>
          </cell>
          <cell r="Q12"/>
        </row>
        <row r="13">
          <cell r="A13" t="str">
            <v>FARBS5</v>
          </cell>
          <cell r="Q13"/>
        </row>
        <row r="14">
          <cell r="A14" t="str">
            <v>FUS3CS5</v>
          </cell>
          <cell r="Q14"/>
        </row>
        <row r="15">
          <cell r="A15" t="str">
            <v>FUSBS5</v>
          </cell>
          <cell r="Q15"/>
        </row>
        <row r="16">
          <cell r="A16" t="str">
            <v>FUSDCS5</v>
          </cell>
          <cell r="Q16"/>
        </row>
        <row r="17">
          <cell r="A17" t="str">
            <v>LASBC5</v>
          </cell>
          <cell r="Q17"/>
        </row>
        <row r="18">
          <cell r="A18" t="str">
            <v>MACBS5</v>
          </cell>
          <cell r="Q18"/>
        </row>
        <row r="19">
          <cell r="A19" t="str">
            <v>MACDCS5</v>
          </cell>
          <cell r="Q19"/>
        </row>
        <row r="20">
          <cell r="A20" t="str">
            <v>ORZBS5</v>
          </cell>
          <cell r="Q20"/>
        </row>
        <row r="21">
          <cell r="A21" t="str">
            <v>PATPPDCS5</v>
          </cell>
          <cell r="Q21"/>
        </row>
        <row r="22">
          <cell r="A22" t="str">
            <v>PENBS5</v>
          </cell>
          <cell r="Q22"/>
        </row>
        <row r="23">
          <cell r="A23" t="str">
            <v>PENDCS5</v>
          </cell>
          <cell r="Q23"/>
        </row>
        <row r="24">
          <cell r="A24" t="str">
            <v>SPABS5</v>
          </cell>
          <cell r="Q24"/>
        </row>
        <row r="25">
          <cell r="A25" t="str">
            <v>TOTHEBC24X2</v>
          </cell>
          <cell r="Q25"/>
        </row>
        <row r="26">
          <cell r="A26" t="str">
            <v>TOTHENBC24X2</v>
          </cell>
          <cell r="Q26"/>
        </row>
        <row r="27">
          <cell r="A27" t="str">
            <v>TOTHENEGC24X18</v>
          </cell>
          <cell r="Q27"/>
        </row>
        <row r="28">
          <cell r="A28" t="str">
            <v>TOTHEVC24X2</v>
          </cell>
          <cell r="Q28"/>
        </row>
        <row r="29">
          <cell r="A29" t="str">
            <v>TOTHEVEGC43</v>
          </cell>
          <cell r="Q29"/>
        </row>
        <row r="30">
          <cell r="A30" t="str">
            <v>TOTHEVJC24X2</v>
          </cell>
          <cell r="Q30"/>
        </row>
        <row r="31">
          <cell r="A31" t="str">
            <v>TOTHEVMAC100</v>
          </cell>
          <cell r="Q31" t="str">
            <v>TOP STAR</v>
          </cell>
        </row>
        <row r="32">
          <cell r="A32" t="str">
            <v>TOTHEVMAC250</v>
          </cell>
          <cell r="Q32"/>
        </row>
        <row r="33">
          <cell r="A33" t="str">
            <v>TOTHEVMEC24X18</v>
          </cell>
          <cell r="Q33"/>
        </row>
        <row r="34">
          <cell r="A34" t="str">
            <v>0FRUCC1</v>
          </cell>
          <cell r="Q34"/>
        </row>
        <row r="35">
          <cell r="A35" t="str">
            <v>0FRUCC500</v>
          </cell>
          <cell r="Q35"/>
        </row>
        <row r="36">
          <cell r="A36" t="str">
            <v>0SUCRCCC1</v>
          </cell>
          <cell r="Q36"/>
        </row>
        <row r="37">
          <cell r="A37" t="str">
            <v>0SUCRCCS25</v>
          </cell>
          <cell r="Q37"/>
        </row>
        <row r="38">
          <cell r="A38" t="str">
            <v>0SUCRCCS5</v>
          </cell>
          <cell r="Q38"/>
        </row>
        <row r="39">
          <cell r="A39" t="str">
            <v>MELC430</v>
          </cell>
          <cell r="Q39"/>
        </row>
        <row r="40">
          <cell r="A40" t="str">
            <v>SIRAC330</v>
          </cell>
          <cell r="Q40"/>
        </row>
        <row r="41">
          <cell r="A41" t="str">
            <v>SIREC25</v>
          </cell>
          <cell r="Q41"/>
        </row>
        <row r="42">
          <cell r="A42" t="str">
            <v>SIREC75</v>
          </cell>
          <cell r="Q42" t="str">
            <v>TOP STAR</v>
          </cell>
        </row>
        <row r="43">
          <cell r="A43" t="str">
            <v>SUCBLCC1</v>
          </cell>
          <cell r="Q43" t="str">
            <v>TOP STAR</v>
          </cell>
        </row>
        <row r="44">
          <cell r="A44" t="str">
            <v>SUCBLCS25</v>
          </cell>
          <cell r="Q44"/>
        </row>
        <row r="45">
          <cell r="A45" t="str">
            <v>SUCBLCS5</v>
          </cell>
          <cell r="Q45"/>
        </row>
        <row r="46">
          <cell r="A46" t="str">
            <v>SUCBRCC1</v>
          </cell>
          <cell r="Q46"/>
        </row>
        <row r="47">
          <cell r="A47" t="str">
            <v>SUCBRCS25</v>
          </cell>
          <cell r="Q47"/>
        </row>
        <row r="48">
          <cell r="A48" t="str">
            <v>SUCBRCS5</v>
          </cell>
          <cell r="Q48"/>
        </row>
        <row r="49">
          <cell r="A49" t="str">
            <v>SUCCCC750</v>
          </cell>
          <cell r="Q49"/>
        </row>
        <row r="50">
          <cell r="A50" t="str">
            <v>SUCCCS25</v>
          </cell>
          <cell r="Q50"/>
        </row>
        <row r="51">
          <cell r="A51" t="str">
            <v>SUCCCS5</v>
          </cell>
          <cell r="Q51"/>
        </row>
        <row r="52">
          <cell r="A52" t="str">
            <v>SUCMRC1</v>
          </cell>
          <cell r="Q52"/>
        </row>
        <row r="53">
          <cell r="A53" t="str">
            <v>SUCMRC500</v>
          </cell>
          <cell r="Q53"/>
        </row>
        <row r="54">
          <cell r="A54" t="str">
            <v>SELBAC250</v>
          </cell>
          <cell r="Q54"/>
        </row>
        <row r="55">
          <cell r="A55" t="str">
            <v>SELBLC250</v>
          </cell>
          <cell r="Q55"/>
        </row>
        <row r="56">
          <cell r="A56" t="str">
            <v>SELBMC250</v>
          </cell>
          <cell r="Q56"/>
        </row>
        <row r="57">
          <cell r="A57" t="str">
            <v>RIZBBFTC1</v>
          </cell>
          <cell r="Q57" t="str">
            <v>TOP STAR</v>
          </cell>
        </row>
        <row r="58">
          <cell r="A58" t="str">
            <v>RIZBBFTC500</v>
          </cell>
          <cell r="Q58" t="str">
            <v>TOP STAR</v>
          </cell>
        </row>
        <row r="59">
          <cell r="A59" t="str">
            <v>RIZBBFTS5</v>
          </cell>
          <cell r="Q59"/>
        </row>
        <row r="60">
          <cell r="A60" t="str">
            <v>RIZBBS25</v>
          </cell>
          <cell r="Q60"/>
        </row>
        <row r="61">
          <cell r="A61" t="str">
            <v>RIZBCFTC500</v>
          </cell>
          <cell r="Q61" t="str">
            <v>TOP STAR</v>
          </cell>
        </row>
        <row r="62">
          <cell r="A62" t="str">
            <v>RIZBCFTS5</v>
          </cell>
          <cell r="Q62"/>
        </row>
        <row r="63">
          <cell r="A63" t="str">
            <v>RIZBCS25</v>
          </cell>
          <cell r="Q63"/>
        </row>
        <row r="64">
          <cell r="A64" t="str">
            <v>RIZBDCFTC500</v>
          </cell>
          <cell r="Q64" t="str">
            <v>TOP STAR</v>
          </cell>
        </row>
        <row r="65">
          <cell r="A65" t="str">
            <v>RIZBDCFTS5</v>
          </cell>
          <cell r="Q65"/>
        </row>
        <row r="66">
          <cell r="A66" t="str">
            <v>RIZBDCS25</v>
          </cell>
          <cell r="Q66"/>
        </row>
        <row r="67">
          <cell r="A67" t="str">
            <v>RIZJBC500</v>
          </cell>
          <cell r="Q67"/>
        </row>
        <row r="68">
          <cell r="A68" t="str">
            <v>RIZJBS5</v>
          </cell>
          <cell r="Q68"/>
        </row>
        <row r="69">
          <cell r="A69" t="str">
            <v>RIZJCC500</v>
          </cell>
          <cell r="Q69"/>
        </row>
        <row r="70">
          <cell r="A70" t="str">
            <v>RIZJCS5</v>
          </cell>
          <cell r="Q70"/>
        </row>
        <row r="71">
          <cell r="A71" t="str">
            <v>RIZJDCC500</v>
          </cell>
          <cell r="Q71"/>
        </row>
        <row r="72">
          <cell r="A72" t="str">
            <v>RIZJDCS5</v>
          </cell>
          <cell r="Q72"/>
        </row>
        <row r="73">
          <cell r="A73" t="str">
            <v>RIZTBFTC1</v>
          </cell>
          <cell r="Q73"/>
        </row>
        <row r="74">
          <cell r="A74" t="str">
            <v>RIZTBFTC500</v>
          </cell>
          <cell r="Q74" t="str">
            <v>TOP STAR</v>
          </cell>
        </row>
        <row r="75">
          <cell r="A75" t="str">
            <v>RIZTBFTS5</v>
          </cell>
          <cell r="Q75"/>
        </row>
        <row r="76">
          <cell r="A76" t="str">
            <v>RIZTBS25</v>
          </cell>
          <cell r="Q76"/>
        </row>
        <row r="77">
          <cell r="A77" t="str">
            <v>RIZTCFTC500</v>
          </cell>
          <cell r="Q77"/>
        </row>
        <row r="78">
          <cell r="A78" t="str">
            <v>RIZTCS25</v>
          </cell>
          <cell r="Q78"/>
        </row>
        <row r="79">
          <cell r="A79" t="str">
            <v>RIZTDCFTC500</v>
          </cell>
          <cell r="Q79"/>
        </row>
        <row r="80">
          <cell r="A80" t="str">
            <v>RIZTDCFTS5</v>
          </cell>
          <cell r="Q80"/>
        </row>
        <row r="81">
          <cell r="A81" t="str">
            <v>RIZTDCS25</v>
          </cell>
          <cell r="Q81"/>
        </row>
        <row r="82">
          <cell r="A82" t="str">
            <v>RIZTCFTS5</v>
          </cell>
          <cell r="Q82"/>
        </row>
        <row r="83">
          <cell r="A83" t="str">
            <v>RIZBDGC500</v>
          </cell>
          <cell r="Q83"/>
        </row>
        <row r="84">
          <cell r="A84" t="str">
            <v>RIZLGBC1</v>
          </cell>
          <cell r="Q84"/>
        </row>
        <row r="85">
          <cell r="A85" t="str">
            <v>RIZLGBC2</v>
          </cell>
          <cell r="Q85"/>
        </row>
        <row r="86">
          <cell r="A86" t="str">
            <v>RIZLGCC1</v>
          </cell>
          <cell r="Q86"/>
        </row>
        <row r="87">
          <cell r="A87" t="str">
            <v>RIZLGDCC1</v>
          </cell>
          <cell r="Q87"/>
        </row>
        <row r="88">
          <cell r="A88" t="str">
            <v>RIZNCTC500</v>
          </cell>
          <cell r="Q88" t="str">
            <v>TOP STAR</v>
          </cell>
        </row>
        <row r="89">
          <cell r="A89" t="str">
            <v>RIZNCTS25</v>
          </cell>
          <cell r="Q89"/>
        </row>
        <row r="90">
          <cell r="A90" t="str">
            <v>RIZRGCC500</v>
          </cell>
          <cell r="Q90" t="str">
            <v>TOP STAR</v>
          </cell>
        </row>
        <row r="91">
          <cell r="A91" t="str">
            <v>RIZRGCS25</v>
          </cell>
          <cell r="Q91"/>
        </row>
        <row r="92">
          <cell r="A92" t="str">
            <v>RIZRGCS5</v>
          </cell>
          <cell r="Q92"/>
        </row>
        <row r="93">
          <cell r="A93" t="str">
            <v>RIZSC300</v>
          </cell>
          <cell r="Q93"/>
        </row>
        <row r="94">
          <cell r="A94" t="str">
            <v>RIZSS3</v>
          </cell>
          <cell r="Q94"/>
        </row>
        <row r="95">
          <cell r="A95" t="str">
            <v>RIZSUC500</v>
          </cell>
          <cell r="Q95"/>
        </row>
        <row r="96">
          <cell r="A96" t="str">
            <v>RIZLBC1</v>
          </cell>
          <cell r="Q96"/>
        </row>
        <row r="97">
          <cell r="A97" t="str">
            <v>RIZLBC2</v>
          </cell>
          <cell r="Q97"/>
        </row>
        <row r="98">
          <cell r="A98" t="str">
            <v>RIZLBEC1</v>
          </cell>
          <cell r="Q98"/>
        </row>
        <row r="99">
          <cell r="A99" t="str">
            <v>RIZLBES25</v>
          </cell>
          <cell r="Q99"/>
        </row>
        <row r="100">
          <cell r="A100" t="str">
            <v>RIZLBES5</v>
          </cell>
          <cell r="Q100"/>
        </row>
        <row r="101">
          <cell r="A101" t="str">
            <v>RIZLBS25</v>
          </cell>
          <cell r="Q101"/>
        </row>
        <row r="102">
          <cell r="A102" t="str">
            <v>RIZLBS5</v>
          </cell>
          <cell r="Q102"/>
        </row>
        <row r="103">
          <cell r="A103" t="str">
            <v>RIZLCC1</v>
          </cell>
          <cell r="Q103"/>
        </row>
        <row r="104">
          <cell r="A104" t="str">
            <v>RIZLCEC500</v>
          </cell>
          <cell r="Q104"/>
        </row>
        <row r="105">
          <cell r="A105" t="str">
            <v>RIZLCS5</v>
          </cell>
          <cell r="Q105"/>
        </row>
        <row r="106">
          <cell r="A106" t="str">
            <v>RIZLDCC1</v>
          </cell>
          <cell r="Q106"/>
        </row>
        <row r="107">
          <cell r="A107" t="str">
            <v>RIZLDCC2</v>
          </cell>
          <cell r="Q107"/>
        </row>
        <row r="108">
          <cell r="A108" t="str">
            <v>RIZLDCS5</v>
          </cell>
          <cell r="Q108"/>
        </row>
        <row r="109">
          <cell r="A109" t="str">
            <v>RIZLGBS25</v>
          </cell>
          <cell r="Q109"/>
        </row>
        <row r="110">
          <cell r="A110" t="str">
            <v>RIZLGBS5</v>
          </cell>
          <cell r="Q110"/>
        </row>
        <row r="111">
          <cell r="A111" t="str">
            <v>RIZLGDCS5</v>
          </cell>
          <cell r="Q111"/>
        </row>
        <row r="112">
          <cell r="A112" t="str">
            <v>RIZPRC500</v>
          </cell>
          <cell r="Q112" t="str">
            <v>TOP STAR</v>
          </cell>
        </row>
        <row r="113">
          <cell r="A113" t="str">
            <v>RIZPRS5</v>
          </cell>
          <cell r="Q113"/>
        </row>
        <row r="114">
          <cell r="A114" t="str">
            <v>RIZRBC1</v>
          </cell>
          <cell r="Q114" t="str">
            <v>TOP STAR</v>
          </cell>
        </row>
        <row r="115">
          <cell r="A115" t="str">
            <v>RIZRBC2</v>
          </cell>
          <cell r="Q115"/>
        </row>
        <row r="116">
          <cell r="A116" t="str">
            <v>RIZRBS25</v>
          </cell>
          <cell r="Q116"/>
        </row>
        <row r="117">
          <cell r="A117" t="str">
            <v>RIZRBS5</v>
          </cell>
          <cell r="Q117"/>
        </row>
        <row r="118">
          <cell r="A118" t="str">
            <v>RIZRCC1</v>
          </cell>
          <cell r="Q118"/>
        </row>
        <row r="119">
          <cell r="A119" t="str">
            <v>RIZRCS25</v>
          </cell>
          <cell r="Q119"/>
        </row>
        <row r="120">
          <cell r="A120" t="str">
            <v>RIZRCS5</v>
          </cell>
          <cell r="Q120"/>
        </row>
        <row r="121">
          <cell r="A121" t="str">
            <v>RIZRDCC1</v>
          </cell>
          <cell r="Q121"/>
        </row>
        <row r="122">
          <cell r="A122" t="str">
            <v>RIZRDCS5</v>
          </cell>
          <cell r="Q122"/>
        </row>
        <row r="123">
          <cell r="A123" t="str">
            <v>RIZLBCC1</v>
          </cell>
          <cell r="Q123"/>
        </row>
        <row r="124">
          <cell r="A124" t="str">
            <v>RIZLBCS5</v>
          </cell>
          <cell r="Q124"/>
        </row>
        <row r="125">
          <cell r="A125" t="str">
            <v>RIZLCCC1</v>
          </cell>
          <cell r="Q125"/>
        </row>
        <row r="126">
          <cell r="A126" t="str">
            <v>RIZLCCS5</v>
          </cell>
          <cell r="Q126"/>
        </row>
        <row r="127">
          <cell r="A127" t="str">
            <v>RIZLDCCC1</v>
          </cell>
          <cell r="Q127"/>
        </row>
        <row r="128">
          <cell r="A128" t="str">
            <v>RIZLDCCS5</v>
          </cell>
          <cell r="Q128"/>
        </row>
        <row r="129">
          <cell r="A129" t="str">
            <v>RIZRCCC1</v>
          </cell>
          <cell r="Q129"/>
        </row>
        <row r="130">
          <cell r="A130" t="str">
            <v>RIZRCCS5</v>
          </cell>
          <cell r="Q130"/>
        </row>
        <row r="131">
          <cell r="A131" t="str">
            <v>PRUADC250</v>
          </cell>
          <cell r="Q131"/>
        </row>
        <row r="132">
          <cell r="A132" t="str">
            <v>PRUAEC500</v>
          </cell>
          <cell r="Q132"/>
        </row>
        <row r="133">
          <cell r="A133" t="str">
            <v>HACVPFC175</v>
          </cell>
          <cell r="Q133"/>
        </row>
        <row r="134">
          <cell r="A134" t="str">
            <v>EMIVTC175</v>
          </cell>
          <cell r="Q134"/>
        </row>
        <row r="135">
          <cell r="A135" t="str">
            <v>PROSFC175</v>
          </cell>
          <cell r="Q135" t="str">
            <v>TOP STAR</v>
          </cell>
        </row>
        <row r="136">
          <cell r="A136" t="str">
            <v>PROSFS10</v>
          </cell>
          <cell r="Q136"/>
        </row>
        <row r="137">
          <cell r="A137" t="str">
            <v>PROSGC175</v>
          </cell>
          <cell r="Q137" t="str">
            <v>TOP STAR</v>
          </cell>
        </row>
        <row r="138">
          <cell r="A138" t="str">
            <v>PROSGS10</v>
          </cell>
          <cell r="Q138" t="str">
            <v>TOP STAR</v>
          </cell>
        </row>
        <row r="139">
          <cell r="A139" t="str">
            <v>PETMNS8</v>
          </cell>
          <cell r="Q139"/>
        </row>
        <row r="140">
          <cell r="A140" t="str">
            <v>FUS3CC500</v>
          </cell>
          <cell r="Q140"/>
        </row>
        <row r="141">
          <cell r="A141" t="str">
            <v>LASBC250</v>
          </cell>
          <cell r="Q141" t="str">
            <v>TOP STAR</v>
          </cell>
        </row>
        <row r="142">
          <cell r="A142" t="str">
            <v>LASEC250</v>
          </cell>
          <cell r="Q142"/>
        </row>
        <row r="143">
          <cell r="A143" t="str">
            <v>SPA3CC500</v>
          </cell>
          <cell r="Q143"/>
        </row>
        <row r="144">
          <cell r="A144" t="str">
            <v>SPAABC500DZ</v>
          </cell>
          <cell r="Q144"/>
        </row>
        <row r="145">
          <cell r="A145" t="str">
            <v>SPAEC500DZ</v>
          </cell>
          <cell r="Q145"/>
        </row>
        <row r="146">
          <cell r="A146" t="str">
            <v>COQBC1</v>
          </cell>
          <cell r="Q146"/>
        </row>
        <row r="147">
          <cell r="A147" t="str">
            <v>COQBC500</v>
          </cell>
          <cell r="Q147"/>
        </row>
        <row r="148">
          <cell r="A148" t="str">
            <v>COQCC500</v>
          </cell>
          <cell r="Q148"/>
        </row>
        <row r="149">
          <cell r="A149" t="str">
            <v>COQDCC500</v>
          </cell>
          <cell r="Q149"/>
        </row>
        <row r="150">
          <cell r="A150" t="str">
            <v>FARPPBC500</v>
          </cell>
          <cell r="Q150"/>
        </row>
        <row r="151">
          <cell r="A151" t="str">
            <v>MACBC500</v>
          </cell>
          <cell r="Q151"/>
        </row>
        <row r="152">
          <cell r="A152" t="str">
            <v>MACCC500</v>
          </cell>
          <cell r="Q152"/>
        </row>
        <row r="153">
          <cell r="A153" t="str">
            <v>MACDCC500</v>
          </cell>
          <cell r="Q153"/>
        </row>
        <row r="154">
          <cell r="A154" t="str">
            <v>NOUBC500</v>
          </cell>
          <cell r="Q154"/>
        </row>
        <row r="155">
          <cell r="A155" t="str">
            <v>NOUDCC500</v>
          </cell>
          <cell r="Q155"/>
        </row>
        <row r="156">
          <cell r="A156" t="str">
            <v>PAPDCC500DZ</v>
          </cell>
          <cell r="Q156"/>
        </row>
        <row r="157">
          <cell r="A157" t="str">
            <v>PATPBC500</v>
          </cell>
          <cell r="Q157"/>
        </row>
        <row r="158">
          <cell r="A158" t="str">
            <v>PATPDCC500</v>
          </cell>
          <cell r="Q158"/>
        </row>
        <row r="159">
          <cell r="A159" t="str">
            <v>PENBC1</v>
          </cell>
          <cell r="Q159"/>
        </row>
        <row r="160">
          <cell r="A160" t="str">
            <v>PENBC500</v>
          </cell>
          <cell r="Q160"/>
        </row>
        <row r="161">
          <cell r="A161" t="str">
            <v>PENCC500</v>
          </cell>
          <cell r="Q161"/>
        </row>
        <row r="162">
          <cell r="A162" t="str">
            <v>PENDCC500</v>
          </cell>
          <cell r="Q162"/>
        </row>
        <row r="163">
          <cell r="A163" t="str">
            <v>SPABC500</v>
          </cell>
          <cell r="Q163"/>
        </row>
        <row r="164">
          <cell r="A164" t="str">
            <v>SPACC500</v>
          </cell>
          <cell r="Q164"/>
        </row>
        <row r="165">
          <cell r="A165" t="str">
            <v>SPADCC500</v>
          </cell>
          <cell r="Q165"/>
        </row>
        <row r="166">
          <cell r="A166" t="str">
            <v>SPIBC500</v>
          </cell>
          <cell r="Q166"/>
        </row>
        <row r="167">
          <cell r="A167" t="str">
            <v>SPICC500</v>
          </cell>
          <cell r="Q167"/>
        </row>
        <row r="168">
          <cell r="A168" t="str">
            <v>SPIDCC500</v>
          </cell>
          <cell r="Q168"/>
        </row>
        <row r="169">
          <cell r="A169" t="str">
            <v>TAGBBC500</v>
          </cell>
          <cell r="Q169"/>
        </row>
        <row r="170">
          <cell r="A170" t="str">
            <v>VERBC500</v>
          </cell>
          <cell r="Q170"/>
        </row>
        <row r="171">
          <cell r="A171" t="str">
            <v>VERDCC500</v>
          </cell>
          <cell r="Q171"/>
        </row>
        <row r="172">
          <cell r="A172" t="str">
            <v>PA0ALGBC250</v>
          </cell>
          <cell r="Q172"/>
        </row>
        <row r="173">
          <cell r="A173" t="str">
            <v>PA0FLESBC125</v>
          </cell>
          <cell r="Q173"/>
        </row>
        <row r="174">
          <cell r="A174" t="str">
            <v>PA0FLESSC250</v>
          </cell>
          <cell r="Q174"/>
        </row>
        <row r="175">
          <cell r="A175" t="str">
            <v>PA0SELFMBC250</v>
          </cell>
          <cell r="Q175" t="str">
            <v>TOP STAR</v>
          </cell>
        </row>
        <row r="176">
          <cell r="A176" t="str">
            <v>PA0SELFMS5</v>
          </cell>
          <cell r="Q176"/>
        </row>
        <row r="177">
          <cell r="A177" t="str">
            <v>PA0SELFMSC500DX</v>
          </cell>
          <cell r="Q177"/>
        </row>
        <row r="178">
          <cell r="A178" t="str">
            <v>PA0SELGS5</v>
          </cell>
          <cell r="Q178"/>
        </row>
        <row r="179">
          <cell r="A179" t="str">
            <v>PA0SELGSC1DX</v>
          </cell>
          <cell r="Q179"/>
        </row>
        <row r="180">
          <cell r="A180" t="str">
            <v>PA0SELOPBC250</v>
          </cell>
          <cell r="Q180"/>
        </row>
        <row r="181">
          <cell r="A181" t="str">
            <v>PERMS15</v>
          </cell>
          <cell r="Q181"/>
        </row>
        <row r="182">
          <cell r="A182" t="str">
            <v>CROCC250</v>
          </cell>
          <cell r="Q182"/>
        </row>
        <row r="183">
          <cell r="A183" t="str">
            <v>CROCS10</v>
          </cell>
          <cell r="Q183"/>
        </row>
        <row r="184">
          <cell r="A184" t="str">
            <v>CROCS15</v>
          </cell>
          <cell r="Q184"/>
        </row>
        <row r="185">
          <cell r="A185" t="str">
            <v>MUEC500</v>
          </cell>
          <cell r="Q185"/>
        </row>
        <row r="186">
          <cell r="A186" t="str">
            <v>MUECC500</v>
          </cell>
          <cell r="Q186"/>
        </row>
        <row r="187">
          <cell r="A187" t="str">
            <v>MUECCC375</v>
          </cell>
          <cell r="Q187"/>
        </row>
        <row r="188">
          <cell r="A188" t="str">
            <v>MUECCFC375</v>
          </cell>
          <cell r="Q188"/>
        </row>
        <row r="189">
          <cell r="A189" t="str">
            <v>MUECCS3</v>
          </cell>
          <cell r="Q189"/>
        </row>
        <row r="190">
          <cell r="A190" t="str">
            <v>MUECFC375</v>
          </cell>
          <cell r="Q190"/>
        </row>
        <row r="191">
          <cell r="A191" t="str">
            <v>MUECFS3</v>
          </cell>
          <cell r="Q191"/>
        </row>
        <row r="192">
          <cell r="A192" t="str">
            <v>MUECS3</v>
          </cell>
          <cell r="Q192"/>
        </row>
        <row r="193">
          <cell r="A193" t="str">
            <v>MUEEC500</v>
          </cell>
          <cell r="Q193"/>
        </row>
        <row r="194">
          <cell r="A194" t="str">
            <v>MUEES3</v>
          </cell>
          <cell r="Q194"/>
        </row>
        <row r="195">
          <cell r="A195" t="str">
            <v>MUES3</v>
          </cell>
          <cell r="Q195"/>
        </row>
        <row r="196">
          <cell r="A196" t="str">
            <v>PERMC200</v>
          </cell>
          <cell r="Q196"/>
        </row>
        <row r="197">
          <cell r="A197" t="str">
            <v>PERMS10</v>
          </cell>
          <cell r="Q197"/>
        </row>
        <row r="198">
          <cell r="A198" t="str">
            <v>POPMC200</v>
          </cell>
          <cell r="Q198"/>
        </row>
        <row r="199">
          <cell r="A199" t="str">
            <v>POPMS8</v>
          </cell>
          <cell r="Q199"/>
        </row>
        <row r="200">
          <cell r="A200" t="str">
            <v>RIZSCC250</v>
          </cell>
          <cell r="Q200"/>
        </row>
        <row r="201">
          <cell r="A201" t="str">
            <v>RIZSCS10</v>
          </cell>
          <cell r="Q201"/>
        </row>
        <row r="202">
          <cell r="A202" t="str">
            <v>MA0EAUSPLC1</v>
          </cell>
          <cell r="Q202"/>
        </row>
        <row r="203">
          <cell r="A203" t="str">
            <v>MA0EAUSPEC1</v>
          </cell>
          <cell r="Q203"/>
        </row>
        <row r="204">
          <cell r="A204" t="str">
            <v>MA0EAUSPLC33</v>
          </cell>
          <cell r="Q204"/>
        </row>
        <row r="205">
          <cell r="A205" t="str">
            <v>MA0EAUSPEC33</v>
          </cell>
          <cell r="Q205"/>
        </row>
        <row r="206">
          <cell r="A206" t="str">
            <v>MITHEVYC70</v>
          </cell>
          <cell r="Q206"/>
        </row>
        <row r="207">
          <cell r="A207" t="str">
            <v>MITHEVMFRC80</v>
          </cell>
          <cell r="Q207"/>
        </row>
        <row r="208">
          <cell r="A208" t="str">
            <v>MITHEVMC70</v>
          </cell>
          <cell r="Q208"/>
        </row>
        <row r="209">
          <cell r="A209" t="str">
            <v>MITHEVPMC80</v>
          </cell>
          <cell r="Q209"/>
        </row>
        <row r="210">
          <cell r="A210" t="str">
            <v>MITHENRDAC90</v>
          </cell>
          <cell r="Q210"/>
        </row>
        <row r="211">
          <cell r="A211" t="str">
            <v>MITHENEGC80</v>
          </cell>
          <cell r="Q211"/>
        </row>
        <row r="212">
          <cell r="A212" t="str">
            <v>MITHEGCC110</v>
          </cell>
          <cell r="Q212"/>
        </row>
        <row r="213">
          <cell r="A213" t="str">
            <v>MITHERMPC100</v>
          </cell>
          <cell r="Q213"/>
        </row>
        <row r="214">
          <cell r="A214" t="str">
            <v>MITHERVC100</v>
          </cell>
          <cell r="Q214"/>
        </row>
        <row r="215">
          <cell r="A215" t="str">
            <v>RIZMSC500</v>
          </cell>
          <cell r="Q215"/>
        </row>
        <row r="216">
          <cell r="A216" t="str">
            <v>RIZMSS25</v>
          </cell>
          <cell r="Q216"/>
        </row>
        <row r="217">
          <cell r="A217" t="str">
            <v>RIZMSS5</v>
          </cell>
          <cell r="Q217"/>
        </row>
        <row r="218">
          <cell r="A218" t="str">
            <v>CREMVMC325</v>
          </cell>
          <cell r="Q218"/>
        </row>
        <row r="219">
          <cell r="A219" t="str">
            <v>MARENC210</v>
          </cell>
          <cell r="Q219"/>
        </row>
        <row r="220">
          <cell r="A220" t="str">
            <v>LUCONTC100</v>
          </cell>
          <cell r="Q220" t="str">
            <v>TOP STAR</v>
          </cell>
        </row>
        <row r="221">
          <cell r="A221" t="str">
            <v>LUCONTC200</v>
          </cell>
          <cell r="Q221" t="str">
            <v>TOP STAR</v>
          </cell>
        </row>
        <row r="222">
          <cell r="A222" t="str">
            <v>LUCOUTAC340</v>
          </cell>
          <cell r="Q222"/>
        </row>
        <row r="223">
          <cell r="A223" t="str">
            <v>LUGASC1</v>
          </cell>
          <cell r="Q223"/>
        </row>
        <row r="224">
          <cell r="A224" t="str">
            <v>LUJUSTOSSAC1</v>
          </cell>
          <cell r="Q224"/>
        </row>
        <row r="225">
          <cell r="A225" t="str">
            <v>LUKETC500</v>
          </cell>
          <cell r="Q225"/>
        </row>
        <row r="226">
          <cell r="A226" t="str">
            <v>LUKETSSAC500</v>
          </cell>
          <cell r="Q226"/>
        </row>
        <row r="227">
          <cell r="A227" t="str">
            <v>LUPASBC680</v>
          </cell>
          <cell r="Q227"/>
        </row>
        <row r="228">
          <cell r="A228" t="str">
            <v>LUPASJC400</v>
          </cell>
          <cell r="Q228"/>
        </row>
        <row r="229">
          <cell r="A229" t="str">
            <v>LUPASNBC500</v>
          </cell>
          <cell r="Q229"/>
        </row>
        <row r="230">
          <cell r="A230" t="str">
            <v>LUPASNC680</v>
          </cell>
          <cell r="Q230"/>
        </row>
        <row r="231">
          <cell r="A231" t="str">
            <v>LUPASRC680</v>
          </cell>
          <cell r="Q231"/>
        </row>
        <row r="232">
          <cell r="A232" t="str">
            <v>LUSAUARC350</v>
          </cell>
          <cell r="Q232"/>
        </row>
        <row r="233">
          <cell r="A233" t="str">
            <v>LUSAUBBC350</v>
          </cell>
          <cell r="Q233"/>
        </row>
        <row r="234">
          <cell r="A234" t="str">
            <v>LUSAUBOC200</v>
          </cell>
          <cell r="Q234"/>
        </row>
        <row r="235">
          <cell r="A235" t="str">
            <v>LUSAUBVC340</v>
          </cell>
          <cell r="Q235"/>
        </row>
        <row r="236">
          <cell r="A236" t="str">
            <v>LUSAUTARC350</v>
          </cell>
          <cell r="Q236"/>
        </row>
        <row r="237">
          <cell r="A237" t="str">
            <v>LUSAUTBAC340</v>
          </cell>
          <cell r="Q237"/>
        </row>
        <row r="238">
          <cell r="A238" t="str">
            <v>LUTOMCB25</v>
          </cell>
          <cell r="Q238"/>
        </row>
        <row r="239">
          <cell r="A239" t="str">
            <v>LUTOMCC400</v>
          </cell>
          <cell r="Q239"/>
        </row>
        <row r="240">
          <cell r="A240" t="str">
            <v>LUTOMPC400</v>
          </cell>
          <cell r="Q240"/>
        </row>
        <row r="241">
          <cell r="A241" t="str">
            <v>LUTOMPC800</v>
          </cell>
          <cell r="Q241"/>
        </row>
        <row r="242">
          <cell r="A242" t="str">
            <v>LUCOQBBTC500</v>
          </cell>
          <cell r="Q242"/>
        </row>
        <row r="243">
          <cell r="A243" t="str">
            <v>LUFUSCBTC500</v>
          </cell>
          <cell r="Q243"/>
        </row>
        <row r="244">
          <cell r="A244" t="str">
            <v>LUFUSDCBTC500</v>
          </cell>
          <cell r="Q244"/>
        </row>
        <row r="245">
          <cell r="A245" t="str">
            <v>LUPENCBC500</v>
          </cell>
          <cell r="Q245"/>
        </row>
        <row r="246">
          <cell r="A246" t="str">
            <v>LUPENDCBTC500</v>
          </cell>
          <cell r="Q246"/>
        </row>
        <row r="247">
          <cell r="A247" t="str">
            <v>LUSPABBC500</v>
          </cell>
          <cell r="Q247"/>
        </row>
        <row r="248">
          <cell r="A248" t="str">
            <v>LUSPACBC500</v>
          </cell>
          <cell r="Q248"/>
        </row>
        <row r="249">
          <cell r="A249" t="str">
            <v>LUSPADCBTC500</v>
          </cell>
          <cell r="Q249"/>
        </row>
        <row r="250">
          <cell r="A250" t="str">
            <v>LUCASBC500</v>
          </cell>
          <cell r="Q250"/>
        </row>
        <row r="251">
          <cell r="A251" t="str">
            <v>LUCALBC500</v>
          </cell>
          <cell r="Q251"/>
        </row>
        <row r="252">
          <cell r="A252" t="str">
            <v>LULUMBC500</v>
          </cell>
          <cell r="Q252"/>
        </row>
        <row r="253">
          <cell r="A253" t="str">
            <v>LURIGBC500</v>
          </cell>
          <cell r="Q253"/>
        </row>
        <row r="254">
          <cell r="A254" t="str">
            <v>LUORZBC500</v>
          </cell>
          <cell r="Q254"/>
        </row>
        <row r="255">
          <cell r="A255" t="str">
            <v>LUPATPPDCC500</v>
          </cell>
          <cell r="Q255"/>
        </row>
        <row r="256">
          <cell r="A256" t="str">
            <v>LUJUSCC1</v>
          </cell>
          <cell r="Q256" t="str">
            <v>TOP STAR</v>
          </cell>
        </row>
        <row r="257">
          <cell r="A257" t="str">
            <v>LUJUSCC25</v>
          </cell>
          <cell r="Q257"/>
        </row>
        <row r="258">
          <cell r="A258" t="str">
            <v>LUJUSCC50</v>
          </cell>
          <cell r="Q258"/>
        </row>
        <row r="259">
          <cell r="A259" t="str">
            <v>LUJUSCVC25</v>
          </cell>
          <cell r="Q259"/>
        </row>
        <row r="260">
          <cell r="A260" t="str">
            <v>LUJUSOC1</v>
          </cell>
          <cell r="Q260"/>
        </row>
        <row r="261">
          <cell r="A261" t="str">
            <v>LUSPECC20</v>
          </cell>
          <cell r="Q261"/>
        </row>
        <row r="262">
          <cell r="A262" t="str">
            <v>SCJUSCB5</v>
          </cell>
          <cell r="Q262"/>
        </row>
        <row r="263">
          <cell r="A263" t="str">
            <v>LUHUICVC1</v>
          </cell>
          <cell r="Q263"/>
        </row>
        <row r="264">
          <cell r="A264" t="str">
            <v>LUHUIFCB3</v>
          </cell>
          <cell r="Q264"/>
        </row>
        <row r="265">
          <cell r="A265" t="str">
            <v>LUHUINC25</v>
          </cell>
          <cell r="Q265"/>
        </row>
        <row r="266">
          <cell r="A266" t="str">
            <v>LUHUIOFC50</v>
          </cell>
          <cell r="Q266"/>
        </row>
        <row r="267">
          <cell r="A267" t="str">
            <v>LUHUIOFC75</v>
          </cell>
          <cell r="Q267"/>
        </row>
        <row r="268">
          <cell r="A268" t="str">
            <v>LUHUIOVEB5</v>
          </cell>
          <cell r="Q268"/>
        </row>
        <row r="269">
          <cell r="A269" t="str">
            <v>LUHUIOVEC50</v>
          </cell>
          <cell r="Q269"/>
        </row>
        <row r="270">
          <cell r="A270" t="str">
            <v>LUHUIOVEC75</v>
          </cell>
          <cell r="Q270" t="str">
            <v>TOP STAR</v>
          </cell>
        </row>
        <row r="271">
          <cell r="A271" t="str">
            <v>LUHUISEVC50</v>
          </cell>
          <cell r="Q271"/>
        </row>
        <row r="272">
          <cell r="A272" t="str">
            <v>LUHUITDB3</v>
          </cell>
          <cell r="Q272"/>
        </row>
        <row r="273">
          <cell r="A273" t="str">
            <v>LUHUITDC1</v>
          </cell>
          <cell r="Q273"/>
        </row>
        <row r="274">
          <cell r="A274" t="str">
            <v>LUHUITVB3</v>
          </cell>
          <cell r="Q274"/>
        </row>
        <row r="275">
          <cell r="A275" t="str">
            <v>LUHUITVC1</v>
          </cell>
          <cell r="Q275"/>
        </row>
        <row r="276">
          <cell r="A276" t="str">
            <v>LUMAYCOC185</v>
          </cell>
          <cell r="Q276"/>
        </row>
        <row r="277">
          <cell r="A277" t="str">
            <v>LUMOUAC350</v>
          </cell>
          <cell r="Q277"/>
        </row>
        <row r="278">
          <cell r="A278" t="str">
            <v>LUMOUAC700</v>
          </cell>
          <cell r="Q278"/>
        </row>
        <row r="279">
          <cell r="A279" t="str">
            <v>LUMOUD8AC370</v>
          </cell>
          <cell r="Q279"/>
        </row>
        <row r="280">
          <cell r="A280" t="str">
            <v>LUMOUDC350</v>
          </cell>
          <cell r="Q280"/>
        </row>
        <row r="281">
          <cell r="A281" t="str">
            <v>LUMOUDC700</v>
          </cell>
          <cell r="Q281"/>
        </row>
        <row r="282">
          <cell r="A282" t="str">
            <v>LUPESSC190</v>
          </cell>
          <cell r="Q282" t="str">
            <v>TOP STAR</v>
          </cell>
        </row>
        <row r="283">
          <cell r="A283" t="str">
            <v>LUSHOC25</v>
          </cell>
          <cell r="Q283"/>
        </row>
        <row r="284">
          <cell r="A284" t="str">
            <v>LUSHOC50</v>
          </cell>
          <cell r="Q284"/>
        </row>
        <row r="285">
          <cell r="A285" t="str">
            <v>LUTAMC25</v>
          </cell>
          <cell r="Q285"/>
        </row>
        <row r="286">
          <cell r="A286" t="str">
            <v>LUTAMC50</v>
          </cell>
          <cell r="Q286"/>
        </row>
        <row r="287">
          <cell r="A287" t="str">
            <v>LUVINBMC50</v>
          </cell>
          <cell r="Q287" t="str">
            <v>TOP STAR</v>
          </cell>
        </row>
        <row r="288">
          <cell r="A288" t="str">
            <v>LUVINCC75</v>
          </cell>
          <cell r="Q288"/>
        </row>
        <row r="289">
          <cell r="A289" t="str">
            <v>LUCASTC840</v>
          </cell>
          <cell r="Q289"/>
        </row>
        <row r="290">
          <cell r="A290" t="str">
            <v>LUCHAPEC400</v>
          </cell>
          <cell r="Q290" t="str">
            <v>TOP STAR</v>
          </cell>
        </row>
        <row r="291">
          <cell r="A291" t="str">
            <v>LUCHAPEC600</v>
          </cell>
          <cell r="Q291"/>
        </row>
        <row r="292">
          <cell r="A292" t="str">
            <v>LUCHICCC420</v>
          </cell>
          <cell r="Q292"/>
        </row>
        <row r="293">
          <cell r="A293" t="str">
            <v>LUCHISCC400</v>
          </cell>
          <cell r="Q293"/>
        </row>
        <row r="294">
          <cell r="A294" t="str">
            <v>LUFLAC600</v>
          </cell>
          <cell r="Q294"/>
        </row>
        <row r="295">
          <cell r="A295" t="str">
            <v>LUHARBGC400</v>
          </cell>
          <cell r="Q295"/>
        </row>
        <row r="296">
          <cell r="A296" t="str">
            <v>LUHARBPC400</v>
          </cell>
          <cell r="Q296"/>
        </row>
        <row r="297">
          <cell r="A297" t="str">
            <v>LUHARRC400</v>
          </cell>
          <cell r="Q297"/>
        </row>
        <row r="298">
          <cell r="A298" t="str">
            <v>LUHARRC690</v>
          </cell>
          <cell r="Q298"/>
        </row>
        <row r="299">
          <cell r="A299" t="str">
            <v>LUHARVC400</v>
          </cell>
          <cell r="Q299" t="str">
            <v>TOP STAR</v>
          </cell>
        </row>
        <row r="300">
          <cell r="A300" t="str">
            <v>LUHARVC800</v>
          </cell>
          <cell r="Q300"/>
        </row>
        <row r="301">
          <cell r="A301" t="str">
            <v>LULENC400</v>
          </cell>
          <cell r="Q301"/>
        </row>
        <row r="302">
          <cell r="A302" t="str">
            <v>LUMAIC450</v>
          </cell>
          <cell r="Q302"/>
        </row>
        <row r="303">
          <cell r="A303" t="str">
            <v>LUMAIDGC300</v>
          </cell>
          <cell r="Q303" t="str">
            <v>TOP STAR</v>
          </cell>
        </row>
        <row r="304">
          <cell r="A304" t="str">
            <v>LUMIX4HC400</v>
          </cell>
          <cell r="Q304"/>
        </row>
        <row r="305">
          <cell r="A305" t="str">
            <v>LUPETPC480</v>
          </cell>
          <cell r="Q305"/>
        </row>
        <row r="306">
          <cell r="A306" t="str">
            <v>LUPETPCC400</v>
          </cell>
          <cell r="Q306"/>
        </row>
        <row r="307">
          <cell r="A307" t="str">
            <v>LUPETPEC400</v>
          </cell>
          <cell r="Q307" t="str">
            <v>TOP STAR</v>
          </cell>
        </row>
        <row r="308">
          <cell r="A308" t="str">
            <v>LUPOICC400</v>
          </cell>
          <cell r="Q308"/>
        </row>
        <row r="309">
          <cell r="A309" t="str">
            <v>LUPOICC690</v>
          </cell>
          <cell r="Q309"/>
        </row>
        <row r="310">
          <cell r="A310" t="str">
            <v>LURATC375</v>
          </cell>
          <cell r="Q310"/>
        </row>
        <row r="311">
          <cell r="A311" t="str">
            <v>LURAVBC800</v>
          </cell>
          <cell r="Q311"/>
        </row>
        <row r="312">
          <cell r="A312" t="str">
            <v>LURAVVEGC400</v>
          </cell>
          <cell r="Q312"/>
        </row>
        <row r="313">
          <cell r="A313" t="str">
            <v>LUSAUTLC840</v>
          </cell>
          <cell r="Q313"/>
        </row>
        <row r="314">
          <cell r="A314" t="str">
            <v>LUMACLC400</v>
          </cell>
          <cell r="Q314"/>
        </row>
        <row r="315">
          <cell r="A315" t="str">
            <v>LUHARBEFC660</v>
          </cell>
          <cell r="Q315"/>
        </row>
        <row r="316">
          <cell r="A316" t="str">
            <v>LLPOICGMRS2</v>
          </cell>
          <cell r="Q316"/>
        </row>
        <row r="317">
          <cell r="A317" t="str">
            <v>LLPOICGHPS2</v>
          </cell>
          <cell r="Q317"/>
        </row>
        <row r="318">
          <cell r="A318" t="str">
            <v>LLPOICGSSS2</v>
          </cell>
          <cell r="Q318"/>
        </row>
        <row r="319">
          <cell r="A319" t="str">
            <v>LLPETPGTAS2</v>
          </cell>
          <cell r="Q319"/>
        </row>
        <row r="320">
          <cell r="A320" t="str">
            <v>LLPOICGCS2</v>
          </cell>
          <cell r="Q320"/>
        </row>
        <row r="321">
          <cell r="A321" t="str">
            <v>LLFEVGPEFS2</v>
          </cell>
          <cell r="Q321"/>
        </row>
        <row r="322">
          <cell r="A322" t="str">
            <v>LLMELASTPS2</v>
          </cell>
          <cell r="Q322"/>
        </row>
        <row r="323">
          <cell r="A323" t="str">
            <v>LLMIXATSS2</v>
          </cell>
          <cell r="Q323"/>
        </row>
        <row r="324">
          <cell r="A324" t="str">
            <v>LLMIXACS2</v>
          </cell>
          <cell r="Q324"/>
        </row>
        <row r="325">
          <cell r="A325" t="str">
            <v>LLMIXAFS2</v>
          </cell>
          <cell r="Q325"/>
        </row>
        <row r="326">
          <cell r="A326" t="str">
            <v>LLCURCCS600</v>
          </cell>
          <cell r="Q326"/>
        </row>
        <row r="327">
          <cell r="A327" t="str">
            <v>LLPOICSPS2</v>
          </cell>
          <cell r="Q327"/>
        </row>
        <row r="328">
          <cell r="A328" t="str">
            <v>LLPOICSSS2</v>
          </cell>
          <cell r="Q328"/>
        </row>
        <row r="329">
          <cell r="A329" t="str">
            <v>LLPOICGMRC90</v>
          </cell>
          <cell r="Q329"/>
        </row>
        <row r="330">
          <cell r="A330" t="str">
            <v>LLPOICGHPC90</v>
          </cell>
          <cell r="Q330"/>
        </row>
        <row r="331">
          <cell r="A331" t="str">
            <v>LLPOICGSSC90</v>
          </cell>
          <cell r="Q331"/>
        </row>
        <row r="332">
          <cell r="A332" t="str">
            <v>LLFEVGPEFC90</v>
          </cell>
          <cell r="Q332"/>
        </row>
        <row r="333">
          <cell r="A333" t="str">
            <v>LLMELASTPC90</v>
          </cell>
          <cell r="Q333"/>
        </row>
        <row r="334">
          <cell r="A334" t="str">
            <v>LLMIXATSC90</v>
          </cell>
          <cell r="Q334"/>
        </row>
        <row r="335">
          <cell r="A335" t="str">
            <v>LLPOICSPC90</v>
          </cell>
          <cell r="Q335"/>
        </row>
        <row r="336">
          <cell r="A336" t="str">
            <v>DUOPCVJC500</v>
          </cell>
          <cell r="Q336"/>
        </row>
        <row r="337">
          <cell r="A337" t="str">
            <v>FLAC500</v>
          </cell>
          <cell r="Q337"/>
        </row>
        <row r="338">
          <cell r="A338" t="str">
            <v>FLAS5</v>
          </cell>
          <cell r="Q338"/>
        </row>
        <row r="339">
          <cell r="A339" t="str">
            <v>HARAC500</v>
          </cell>
          <cell r="Q339"/>
        </row>
        <row r="340">
          <cell r="A340" t="str">
            <v>HARAS5</v>
          </cell>
          <cell r="Q340"/>
        </row>
        <row r="341">
          <cell r="A341" t="str">
            <v>HARBMC500</v>
          </cell>
          <cell r="Q341"/>
        </row>
        <row r="342">
          <cell r="A342" t="str">
            <v>HARBMS5</v>
          </cell>
          <cell r="Q342"/>
        </row>
        <row r="343">
          <cell r="A343" t="str">
            <v>HARMSVC500</v>
          </cell>
          <cell r="Q343" t="str">
            <v>TOP STAR</v>
          </cell>
        </row>
        <row r="344">
          <cell r="A344" t="str">
            <v>HARMSVS25</v>
          </cell>
          <cell r="Q344"/>
        </row>
        <row r="345">
          <cell r="A345" t="str">
            <v>HARNC500</v>
          </cell>
          <cell r="Q345" t="str">
            <v>TOP STAR</v>
          </cell>
        </row>
        <row r="346">
          <cell r="A346" t="str">
            <v>HARNS25</v>
          </cell>
          <cell r="Q346"/>
        </row>
        <row r="347">
          <cell r="A347" t="str">
            <v>HARNS5</v>
          </cell>
          <cell r="Q347"/>
        </row>
        <row r="348">
          <cell r="A348" t="str">
            <v>HARRC500</v>
          </cell>
          <cell r="Q348"/>
        </row>
        <row r="349">
          <cell r="A349" t="str">
            <v>HARRS25</v>
          </cell>
          <cell r="Q349"/>
        </row>
        <row r="350">
          <cell r="A350" t="str">
            <v>HARRS5</v>
          </cell>
          <cell r="Q350"/>
        </row>
        <row r="351">
          <cell r="A351" t="str">
            <v>LENBC500</v>
          </cell>
          <cell r="Q351" t="str">
            <v>TOP STAR</v>
          </cell>
        </row>
        <row r="352">
          <cell r="A352" t="str">
            <v>LENBEC500</v>
          </cell>
          <cell r="Q352"/>
        </row>
        <row r="353">
          <cell r="A353" t="str">
            <v>LENBS25</v>
          </cell>
          <cell r="Q353"/>
        </row>
        <row r="354">
          <cell r="A354" t="str">
            <v>LENBS5</v>
          </cell>
          <cell r="Q354"/>
        </row>
        <row r="355">
          <cell r="A355" t="str">
            <v>LENCC500</v>
          </cell>
          <cell r="Q355" t="str">
            <v>TOP STAR</v>
          </cell>
        </row>
        <row r="356">
          <cell r="A356" t="str">
            <v>LENCS25</v>
          </cell>
          <cell r="Q356"/>
        </row>
        <row r="357">
          <cell r="A357" t="str">
            <v>LENCS5</v>
          </cell>
          <cell r="Q357"/>
        </row>
        <row r="358">
          <cell r="A358" t="str">
            <v>LENVC1</v>
          </cell>
          <cell r="Q358"/>
        </row>
        <row r="359">
          <cell r="A359" t="str">
            <v>LENVC500</v>
          </cell>
          <cell r="Q359" t="str">
            <v>TOP STAR</v>
          </cell>
        </row>
        <row r="360">
          <cell r="A360" t="str">
            <v>LENVS25</v>
          </cell>
          <cell r="Q360"/>
        </row>
        <row r="361">
          <cell r="A361" t="str">
            <v>LENVS5</v>
          </cell>
          <cell r="Q361"/>
        </row>
        <row r="362">
          <cell r="A362" t="str">
            <v>POICAC500</v>
          </cell>
          <cell r="Q362" t="str">
            <v>TOP STAR</v>
          </cell>
        </row>
        <row r="363">
          <cell r="A363" t="str">
            <v>POICAS25</v>
          </cell>
          <cell r="Q363"/>
        </row>
        <row r="364">
          <cell r="A364" t="str">
            <v>POICAS5</v>
          </cell>
          <cell r="Q364"/>
        </row>
        <row r="365">
          <cell r="A365" t="str">
            <v>POICHC500</v>
          </cell>
          <cell r="Q365" t="str">
            <v>TOP STAR</v>
          </cell>
        </row>
        <row r="366">
          <cell r="A366" t="str">
            <v>POICHS25</v>
          </cell>
          <cell r="Q366"/>
        </row>
        <row r="367">
          <cell r="A367" t="str">
            <v>POICHS5</v>
          </cell>
          <cell r="Q367"/>
        </row>
        <row r="368">
          <cell r="A368" t="str">
            <v>SOJJC500</v>
          </cell>
          <cell r="Q368"/>
        </row>
        <row r="369">
          <cell r="A369" t="str">
            <v>SOJJS3</v>
          </cell>
          <cell r="Q369"/>
        </row>
        <row r="370">
          <cell r="A370" t="str">
            <v>LENVCRC400</v>
          </cell>
          <cell r="Q370"/>
        </row>
        <row r="371">
          <cell r="A371" t="str">
            <v>POICHCRC400</v>
          </cell>
          <cell r="Q371"/>
        </row>
        <row r="372">
          <cell r="A372" t="str">
            <v>POICACRC400</v>
          </cell>
          <cell r="Q372"/>
        </row>
        <row r="373">
          <cell r="A373" t="str">
            <v>KH0CHABBFC1</v>
          </cell>
          <cell r="Q373"/>
        </row>
        <row r="374">
          <cell r="A374" t="str">
            <v>KH0CHABBFC3</v>
          </cell>
          <cell r="Q374"/>
        </row>
        <row r="375">
          <cell r="A375" t="str">
            <v>KH0PERCC15</v>
          </cell>
          <cell r="Q375"/>
        </row>
        <row r="376">
          <cell r="A376" t="str">
            <v>KACACMPC250DH</v>
          </cell>
          <cell r="Q376"/>
        </row>
        <row r="377">
          <cell r="A377" t="str">
            <v>KACHOLC100DS</v>
          </cell>
          <cell r="Q377" t="str">
            <v>TOP STAR</v>
          </cell>
        </row>
        <row r="378">
          <cell r="A378" t="str">
            <v>KACHOLNCC100</v>
          </cell>
          <cell r="Q378"/>
        </row>
        <row r="379">
          <cell r="A379" t="str">
            <v>KACHON70C100DS</v>
          </cell>
          <cell r="Q379" t="str">
            <v>TOP STAR</v>
          </cell>
        </row>
        <row r="380">
          <cell r="A380" t="str">
            <v>KACHON70FSC100</v>
          </cell>
          <cell r="Q380" t="str">
            <v>TOP STAR</v>
          </cell>
        </row>
        <row r="381">
          <cell r="A381" t="str">
            <v>KACHON75STC100</v>
          </cell>
          <cell r="Q381" t="str">
            <v>TOP STAR</v>
          </cell>
        </row>
        <row r="382">
          <cell r="A382" t="str">
            <v>KACHON90PPC100</v>
          </cell>
          <cell r="Q382" t="str">
            <v>TOP STAR</v>
          </cell>
        </row>
        <row r="383">
          <cell r="A383" t="str">
            <v>KACHONCC100</v>
          </cell>
          <cell r="Q383"/>
        </row>
        <row r="384">
          <cell r="A384" t="str">
            <v>KACHONFRC100</v>
          </cell>
          <cell r="Q384" t="str">
            <v>TOP STAR</v>
          </cell>
        </row>
        <row r="385">
          <cell r="A385" t="str">
            <v>KACHONGCC100</v>
          </cell>
          <cell r="Q385" t="str">
            <v>TOP STAR</v>
          </cell>
        </row>
        <row r="386">
          <cell r="A386" t="str">
            <v>KACHONNCC100DS</v>
          </cell>
          <cell r="Q386" t="str">
            <v>TOP STAR</v>
          </cell>
        </row>
        <row r="387">
          <cell r="A387" t="str">
            <v>KACHONNCOC100</v>
          </cell>
          <cell r="Q387" t="str">
            <v>TOP STAR</v>
          </cell>
        </row>
        <row r="388">
          <cell r="A388" t="str">
            <v>KACHONANC180DX</v>
          </cell>
          <cell r="Q388"/>
        </row>
        <row r="389">
          <cell r="A389" t="str">
            <v>KACHONPC100</v>
          </cell>
          <cell r="Q389" t="str">
            <v>TOP STAR</v>
          </cell>
        </row>
        <row r="390">
          <cell r="A390" t="str">
            <v>KACHOPC400DH</v>
          </cell>
          <cell r="Q390"/>
        </row>
        <row r="391">
          <cell r="A391" t="str">
            <v>KADESLC200DH</v>
          </cell>
          <cell r="Q391"/>
        </row>
        <row r="392">
          <cell r="A392" t="str">
            <v>KADESNCEC200DH</v>
          </cell>
          <cell r="Q392" t="str">
            <v>TOP STAR</v>
          </cell>
        </row>
        <row r="393">
          <cell r="A393" t="str">
            <v>KANOICDC100</v>
          </cell>
          <cell r="Q393" t="str">
            <v>TOP STAR</v>
          </cell>
        </row>
        <row r="394">
          <cell r="A394" t="str">
            <v>KANOIE80C100DS</v>
          </cell>
          <cell r="Q394" t="str">
            <v>TOP STAR</v>
          </cell>
        </row>
        <row r="395">
          <cell r="A395" t="str">
            <v>KANOIFC100DS</v>
          </cell>
          <cell r="Q395" t="str">
            <v>TOP STAR</v>
          </cell>
        </row>
        <row r="396">
          <cell r="A396" t="str">
            <v>KANOIOC100DS</v>
          </cell>
          <cell r="Q396" t="str">
            <v>TOP STAR</v>
          </cell>
        </row>
        <row r="397">
          <cell r="A397" t="str">
            <v>KANOIPC200DH</v>
          </cell>
          <cell r="Q397" t="str">
            <v>TOP STAR</v>
          </cell>
        </row>
        <row r="398">
          <cell r="A398" t="str">
            <v>KAPALCBC5</v>
          </cell>
          <cell r="Q398"/>
        </row>
        <row r="399">
          <cell r="A399" t="str">
            <v>KAPALNC5</v>
          </cell>
          <cell r="Q399" t="str">
            <v>TOP STAR</v>
          </cell>
        </row>
        <row r="400">
          <cell r="A400" t="str">
            <v>KAPALNDC1</v>
          </cell>
          <cell r="Q400"/>
        </row>
        <row r="401">
          <cell r="A401" t="str">
            <v>KAPALNEC5</v>
          </cell>
          <cell r="Q401" t="str">
            <v>TOP STAR</v>
          </cell>
        </row>
        <row r="402">
          <cell r="A402" t="str">
            <v>KAPEPCLC5</v>
          </cell>
          <cell r="Q402"/>
        </row>
        <row r="403">
          <cell r="A403" t="str">
            <v>KAPEPCN60S5</v>
          </cell>
          <cell r="Q403" t="str">
            <v>TOP STAR</v>
          </cell>
        </row>
        <row r="404">
          <cell r="A404" t="str">
            <v>KAPEPCNC100ST</v>
          </cell>
          <cell r="Q404"/>
        </row>
        <row r="405">
          <cell r="A405" t="str">
            <v>KASIMCL32C80</v>
          </cell>
          <cell r="Q405"/>
        </row>
        <row r="406">
          <cell r="A406" t="str">
            <v>KASIMNC80</v>
          </cell>
          <cell r="Q406" t="str">
            <v>TOP STAR</v>
          </cell>
        </row>
        <row r="407">
          <cell r="A407" t="str">
            <v>KACHONAEC180DX</v>
          </cell>
          <cell r="Q407"/>
        </row>
        <row r="408">
          <cell r="A408" t="str">
            <v>KACHONGC180DX</v>
          </cell>
          <cell r="Q408"/>
        </row>
        <row r="409">
          <cell r="A409" t="str">
            <v>KACHOLACC180DX</v>
          </cell>
          <cell r="Q409"/>
        </row>
        <row r="410">
          <cell r="A410" t="str">
            <v>KACHONNEC180DX</v>
          </cell>
          <cell r="Q410" t="str">
            <v>TOP STAR</v>
          </cell>
        </row>
        <row r="411">
          <cell r="A411" t="str">
            <v>KACHOLNC180DX</v>
          </cell>
          <cell r="Q411" t="str">
            <v>TOP STAR</v>
          </cell>
        </row>
        <row r="412">
          <cell r="A412" t="str">
            <v>HUINCDC500</v>
          </cell>
          <cell r="Q412"/>
        </row>
        <row r="413">
          <cell r="A413" t="str">
            <v>HUINCVC250</v>
          </cell>
          <cell r="Q413"/>
        </row>
        <row r="414">
          <cell r="A414" t="str">
            <v>HUINCVC500</v>
          </cell>
          <cell r="Q414"/>
        </row>
        <row r="415">
          <cell r="A415" t="str">
            <v>EL0BOBC450</v>
          </cell>
          <cell r="Q415"/>
        </row>
        <row r="416">
          <cell r="A416" t="str">
            <v>DUOLBQC500</v>
          </cell>
          <cell r="Q416"/>
        </row>
        <row r="417">
          <cell r="A417" t="str">
            <v>GRAAC250</v>
          </cell>
          <cell r="Q417"/>
        </row>
        <row r="418">
          <cell r="A418" t="str">
            <v>GRAAS25</v>
          </cell>
          <cell r="Q418"/>
        </row>
        <row r="419">
          <cell r="A419" t="str">
            <v>GRACHC200</v>
          </cell>
          <cell r="Q419"/>
        </row>
        <row r="420">
          <cell r="A420" t="str">
            <v>GRACHC250</v>
          </cell>
          <cell r="Q420"/>
        </row>
        <row r="421">
          <cell r="A421" t="str">
            <v>GRACHC500</v>
          </cell>
          <cell r="Q421" t="str">
            <v>TOP STAR</v>
          </cell>
        </row>
        <row r="422">
          <cell r="A422" t="str">
            <v>GRACHS25</v>
          </cell>
          <cell r="Q422"/>
        </row>
        <row r="423">
          <cell r="A423" t="str">
            <v>GRACHS3</v>
          </cell>
          <cell r="Q423"/>
        </row>
        <row r="424">
          <cell r="A424" t="str">
            <v>GRACOC200</v>
          </cell>
          <cell r="Q424"/>
        </row>
        <row r="425">
          <cell r="A425" t="str">
            <v>GRACOC250</v>
          </cell>
          <cell r="Q425"/>
        </row>
        <row r="426">
          <cell r="A426" t="str">
            <v>GRACOC500</v>
          </cell>
          <cell r="Q426" t="str">
            <v>TOP STAR</v>
          </cell>
        </row>
        <row r="427">
          <cell r="A427" t="str">
            <v>GRACOS25</v>
          </cell>
          <cell r="Q427"/>
        </row>
        <row r="428">
          <cell r="A428" t="str">
            <v>GRACOS3</v>
          </cell>
          <cell r="Q428"/>
        </row>
        <row r="429">
          <cell r="A429" t="str">
            <v>GRACTC500</v>
          </cell>
          <cell r="Q429"/>
        </row>
        <row r="430">
          <cell r="A430" t="str">
            <v>GRALBC250</v>
          </cell>
          <cell r="Q430"/>
        </row>
        <row r="431">
          <cell r="A431" t="str">
            <v>GRALBC500</v>
          </cell>
          <cell r="Q431" t="str">
            <v>TOP STAR</v>
          </cell>
        </row>
        <row r="432">
          <cell r="A432" t="str">
            <v>GRALBS20</v>
          </cell>
          <cell r="Q432"/>
        </row>
        <row r="433">
          <cell r="A433" t="str">
            <v>GRALBS3</v>
          </cell>
          <cell r="Q433"/>
        </row>
        <row r="434">
          <cell r="A434" t="str">
            <v>GRALDC250</v>
          </cell>
          <cell r="Q434"/>
        </row>
        <row r="435">
          <cell r="A435" t="str">
            <v>GRALDC500</v>
          </cell>
          <cell r="Q435"/>
        </row>
        <row r="436">
          <cell r="A436" t="str">
            <v>GRALDS20</v>
          </cell>
          <cell r="Q436"/>
        </row>
        <row r="437">
          <cell r="A437" t="str">
            <v>GRALDS3</v>
          </cell>
          <cell r="Q437"/>
        </row>
        <row r="438">
          <cell r="A438" t="str">
            <v>GRAPC250</v>
          </cell>
          <cell r="Q438"/>
        </row>
        <row r="439">
          <cell r="A439" t="str">
            <v>GRAPS25</v>
          </cell>
          <cell r="Q439"/>
        </row>
        <row r="440">
          <cell r="A440" t="str">
            <v>GRAPS3</v>
          </cell>
          <cell r="Q440"/>
        </row>
        <row r="441">
          <cell r="A441" t="str">
            <v>GRATC250</v>
          </cell>
          <cell r="Q441"/>
        </row>
        <row r="442">
          <cell r="A442" t="str">
            <v>GRATC500</v>
          </cell>
          <cell r="Q442" t="str">
            <v>TOP STAR</v>
          </cell>
        </row>
        <row r="443">
          <cell r="A443" t="str">
            <v>GRATS25</v>
          </cell>
          <cell r="Q443"/>
        </row>
        <row r="444">
          <cell r="A444" t="str">
            <v>GRATS3</v>
          </cell>
          <cell r="Q444"/>
        </row>
        <row r="445">
          <cell r="A445" t="str">
            <v>QUIBC1</v>
          </cell>
          <cell r="Q445"/>
        </row>
        <row r="446">
          <cell r="A446" t="str">
            <v>QUIBC2</v>
          </cell>
          <cell r="Q446"/>
        </row>
        <row r="447">
          <cell r="A447" t="str">
            <v>QUIBC500</v>
          </cell>
          <cell r="Q447" t="str">
            <v>TOP STAR</v>
          </cell>
        </row>
        <row r="448">
          <cell r="A448" t="str">
            <v>QUIBS25</v>
          </cell>
          <cell r="Q448"/>
        </row>
        <row r="449">
          <cell r="A449" t="str">
            <v>QUIBS5</v>
          </cell>
          <cell r="Q449"/>
        </row>
        <row r="450">
          <cell r="A450" t="str">
            <v>QUIDRBC500</v>
          </cell>
          <cell r="Q450" t="str">
            <v>TOP STAR</v>
          </cell>
        </row>
        <row r="451">
          <cell r="A451" t="str">
            <v>QUIRC500</v>
          </cell>
          <cell r="Q451"/>
        </row>
        <row r="452">
          <cell r="A452" t="str">
            <v>QUIRREC500</v>
          </cell>
          <cell r="Q452"/>
        </row>
        <row r="453">
          <cell r="A453" t="str">
            <v>QUIRRES5</v>
          </cell>
          <cell r="Q453"/>
        </row>
        <row r="454">
          <cell r="A454" t="str">
            <v>QUIRS25</v>
          </cell>
          <cell r="Q454"/>
        </row>
        <row r="455">
          <cell r="A455" t="str">
            <v>QUIRS5</v>
          </cell>
          <cell r="Q455"/>
        </row>
        <row r="456">
          <cell r="A456" t="str">
            <v>SESBCC500</v>
          </cell>
          <cell r="Q456" t="str">
            <v>TOP STAR</v>
          </cell>
        </row>
        <row r="457">
          <cell r="A457" t="str">
            <v>SESBCS25</v>
          </cell>
          <cell r="Q457"/>
        </row>
        <row r="458">
          <cell r="A458" t="str">
            <v>SESBCS3</v>
          </cell>
          <cell r="Q458"/>
        </row>
        <row r="459">
          <cell r="A459" t="str">
            <v>SESCGC500</v>
          </cell>
          <cell r="Q459"/>
        </row>
        <row r="460">
          <cell r="A460" t="str">
            <v>SESCGS25</v>
          </cell>
          <cell r="Q460"/>
        </row>
        <row r="461">
          <cell r="A461" t="str">
            <v>SESCGS3</v>
          </cell>
          <cell r="Q461"/>
        </row>
        <row r="462">
          <cell r="A462" t="str">
            <v>SESDC250</v>
          </cell>
          <cell r="Q462"/>
        </row>
        <row r="463">
          <cell r="A463" t="str">
            <v>SESDGC250</v>
          </cell>
          <cell r="Q463"/>
        </row>
        <row r="464">
          <cell r="A464" t="str">
            <v>SESDGS25</v>
          </cell>
          <cell r="Q464"/>
        </row>
        <row r="465">
          <cell r="A465" t="str">
            <v>SESDS3</v>
          </cell>
          <cell r="Q465"/>
        </row>
        <row r="466">
          <cell r="A466" t="str">
            <v>SESNC250</v>
          </cell>
          <cell r="Q466"/>
        </row>
        <row r="467">
          <cell r="A467" t="str">
            <v>SESNS25</v>
          </cell>
          <cell r="Q467"/>
        </row>
        <row r="468">
          <cell r="A468" t="str">
            <v>TRIGC500</v>
          </cell>
          <cell r="Q468"/>
        </row>
        <row r="469">
          <cell r="A469" t="str">
            <v>TRIQC500</v>
          </cell>
          <cell r="Q469"/>
        </row>
        <row r="470">
          <cell r="A470" t="str">
            <v>TRIQS5</v>
          </cell>
          <cell r="Q470"/>
        </row>
        <row r="471">
          <cell r="A471" t="str">
            <v>GRACHADC250</v>
          </cell>
          <cell r="Q471"/>
        </row>
        <row r="472">
          <cell r="A472" t="str">
            <v>ABRBTC250</v>
          </cell>
          <cell r="Q472"/>
        </row>
        <row r="473">
          <cell r="A473" t="str">
            <v>AMADC250</v>
          </cell>
          <cell r="Q473"/>
        </row>
        <row r="474">
          <cell r="A474" t="str">
            <v>AMADC500</v>
          </cell>
          <cell r="Q474"/>
        </row>
        <row r="475">
          <cell r="A475" t="str">
            <v>AMADS25</v>
          </cell>
          <cell r="Q475"/>
        </row>
        <row r="476">
          <cell r="A476" t="str">
            <v>AMADS5</v>
          </cell>
          <cell r="Q476" t="str">
            <v>TOP STAR</v>
          </cell>
        </row>
        <row r="477">
          <cell r="A477" t="str">
            <v>BAIGC250</v>
          </cell>
          <cell r="Q477"/>
        </row>
        <row r="478">
          <cell r="A478" t="str">
            <v>BAIGC5</v>
          </cell>
          <cell r="Q478"/>
        </row>
        <row r="479">
          <cell r="A479" t="str">
            <v>CERNC150</v>
          </cell>
          <cell r="Q479"/>
        </row>
        <row r="480">
          <cell r="A480" t="str">
            <v>FIGNTC250</v>
          </cell>
          <cell r="Q480"/>
        </row>
        <row r="481">
          <cell r="A481" t="str">
            <v>MELAC250</v>
          </cell>
          <cell r="Q481"/>
        </row>
        <row r="482">
          <cell r="A482" t="str">
            <v>MELFEC250</v>
          </cell>
          <cell r="Q482"/>
        </row>
        <row r="483">
          <cell r="A483" t="str">
            <v>NOICC250</v>
          </cell>
          <cell r="Q483"/>
        </row>
        <row r="484">
          <cell r="A484" t="str">
            <v>NOICRC250</v>
          </cell>
          <cell r="Q484"/>
        </row>
        <row r="485">
          <cell r="A485" t="str">
            <v>NOICRS25</v>
          </cell>
          <cell r="Q485"/>
        </row>
        <row r="486">
          <cell r="A486" t="str">
            <v>NOICRS3</v>
          </cell>
          <cell r="Q486"/>
        </row>
        <row r="487">
          <cell r="A487" t="str">
            <v>NOIDC250</v>
          </cell>
          <cell r="Q487"/>
        </row>
        <row r="488">
          <cell r="A488" t="str">
            <v>NOIDC500</v>
          </cell>
          <cell r="Q488"/>
        </row>
        <row r="489">
          <cell r="A489" t="str">
            <v>NOIDS25</v>
          </cell>
          <cell r="Q489"/>
        </row>
        <row r="490">
          <cell r="A490" t="str">
            <v>NOIDS5</v>
          </cell>
          <cell r="Q490"/>
        </row>
        <row r="491">
          <cell r="A491" t="str">
            <v>RAISTC250</v>
          </cell>
          <cell r="Q491"/>
        </row>
        <row r="492">
          <cell r="A492" t="str">
            <v>RAITC250</v>
          </cell>
          <cell r="Q492"/>
        </row>
        <row r="493">
          <cell r="A493" t="str">
            <v>FLO5CC500</v>
          </cell>
          <cell r="Q493"/>
        </row>
        <row r="494">
          <cell r="A494" t="str">
            <v>FLO5CS25</v>
          </cell>
          <cell r="Q494"/>
        </row>
        <row r="495">
          <cell r="A495" t="str">
            <v>FLO5CS3</v>
          </cell>
          <cell r="Q495"/>
        </row>
        <row r="496">
          <cell r="A496" t="str">
            <v>FLOAGC500</v>
          </cell>
          <cell r="Q496"/>
        </row>
        <row r="497">
          <cell r="A497" t="str">
            <v>FLOAGS25</v>
          </cell>
          <cell r="Q497"/>
        </row>
        <row r="498">
          <cell r="A498" t="str">
            <v>FLOAGS3</v>
          </cell>
          <cell r="Q498"/>
        </row>
        <row r="499">
          <cell r="A499" t="str">
            <v>FLOAPC500</v>
          </cell>
          <cell r="Q499"/>
        </row>
        <row r="500">
          <cell r="A500" t="str">
            <v>FLOAPC750</v>
          </cell>
          <cell r="Q500" t="str">
            <v>TOP STAR</v>
          </cell>
        </row>
        <row r="501">
          <cell r="A501" t="str">
            <v>FLOAPS25</v>
          </cell>
          <cell r="Q501"/>
        </row>
        <row r="502">
          <cell r="A502" t="str">
            <v>FLOAPS3</v>
          </cell>
          <cell r="Q502" t="str">
            <v>TOP STAR</v>
          </cell>
        </row>
        <row r="503">
          <cell r="A503" t="str">
            <v>FLOEC500</v>
          </cell>
          <cell r="Q503"/>
        </row>
        <row r="504">
          <cell r="A504" t="str">
            <v>FLOOC500</v>
          </cell>
          <cell r="Q504"/>
        </row>
        <row r="505">
          <cell r="A505" t="str">
            <v>FLOQSGC500</v>
          </cell>
          <cell r="Q505"/>
        </row>
        <row r="506">
          <cell r="A506" t="str">
            <v>FLORC500</v>
          </cell>
          <cell r="Q506"/>
        </row>
        <row r="507">
          <cell r="A507" t="str">
            <v>FLOSAC500</v>
          </cell>
          <cell r="Q507"/>
        </row>
        <row r="508">
          <cell r="A508" t="str">
            <v>FLOSEC500</v>
          </cell>
          <cell r="Q508"/>
        </row>
        <row r="509">
          <cell r="A509" t="str">
            <v>FARCC500</v>
          </cell>
          <cell r="Q509" t="str">
            <v>TOP STAR</v>
          </cell>
        </row>
        <row r="510">
          <cell r="A510" t="str">
            <v>FARCOC400</v>
          </cell>
          <cell r="Q510" t="str">
            <v>TOP STAR</v>
          </cell>
        </row>
        <row r="511">
          <cell r="A511" t="str">
            <v>FARGEBC500</v>
          </cell>
          <cell r="Q511"/>
        </row>
        <row r="512">
          <cell r="A512" t="str">
            <v>FARGEIC500</v>
          </cell>
          <cell r="Q512"/>
        </row>
        <row r="513">
          <cell r="A513" t="str">
            <v>FARGEIS5</v>
          </cell>
          <cell r="Q513"/>
        </row>
        <row r="514">
          <cell r="A514" t="str">
            <v>FARLC500</v>
          </cell>
          <cell r="Q514"/>
        </row>
        <row r="515">
          <cell r="A515" t="str">
            <v>FARLIC500</v>
          </cell>
          <cell r="Q515"/>
        </row>
        <row r="516">
          <cell r="A516" t="str">
            <v>FARMC500</v>
          </cell>
          <cell r="Q516"/>
        </row>
        <row r="517">
          <cell r="A517" t="str">
            <v>FARMS25</v>
          </cell>
          <cell r="Q517"/>
        </row>
        <row r="518">
          <cell r="A518" t="str">
            <v>FARMS5</v>
          </cell>
          <cell r="Q518"/>
        </row>
        <row r="519">
          <cell r="A519" t="str">
            <v>FARPCC500</v>
          </cell>
          <cell r="Q519" t="str">
            <v>TOP STAR</v>
          </cell>
        </row>
        <row r="520">
          <cell r="A520" t="str">
            <v>FARPCS25</v>
          </cell>
          <cell r="Q520"/>
        </row>
        <row r="521">
          <cell r="A521" t="str">
            <v>FARPCS5</v>
          </cell>
          <cell r="Q521"/>
        </row>
        <row r="522">
          <cell r="A522" t="str">
            <v>FARPEIC500</v>
          </cell>
          <cell r="Q522"/>
        </row>
        <row r="523">
          <cell r="A523" t="str">
            <v>FARPEIS5</v>
          </cell>
          <cell r="Q523"/>
        </row>
        <row r="524">
          <cell r="A524" t="str">
            <v>FARQC500</v>
          </cell>
          <cell r="Q524"/>
        </row>
        <row r="525">
          <cell r="A525" t="str">
            <v>FARRC500</v>
          </cell>
          <cell r="Q525" t="str">
            <v>TOP STAR</v>
          </cell>
        </row>
        <row r="526">
          <cell r="A526" t="str">
            <v>FARRS5</v>
          </cell>
          <cell r="Q526"/>
        </row>
        <row r="527">
          <cell r="A527" t="str">
            <v>FARSAC1</v>
          </cell>
          <cell r="Q527"/>
        </row>
        <row r="528">
          <cell r="A528" t="str">
            <v>FARSAC500</v>
          </cell>
          <cell r="Q528"/>
        </row>
        <row r="529">
          <cell r="A529" t="str">
            <v>FARSAS25</v>
          </cell>
          <cell r="Q529"/>
        </row>
        <row r="530">
          <cell r="A530" t="str">
            <v>FARSAS5</v>
          </cell>
          <cell r="Q530"/>
        </row>
        <row r="531">
          <cell r="A531" t="str">
            <v>FARSEC1</v>
          </cell>
          <cell r="Q531"/>
        </row>
        <row r="532">
          <cell r="A532" t="str">
            <v>FARSEC500</v>
          </cell>
          <cell r="Q532"/>
        </row>
        <row r="533">
          <cell r="A533" t="str">
            <v>FARSES25</v>
          </cell>
          <cell r="Q533"/>
        </row>
        <row r="534">
          <cell r="A534" t="str">
            <v>FARSES5</v>
          </cell>
          <cell r="Q534"/>
        </row>
        <row r="535">
          <cell r="A535" t="str">
            <v>FARSOC250SI</v>
          </cell>
          <cell r="Q535"/>
        </row>
        <row r="536">
          <cell r="A536" t="str">
            <v>FARDBC400</v>
          </cell>
          <cell r="Q536"/>
        </row>
        <row r="537">
          <cell r="A537" t="str">
            <v>FARDAC400</v>
          </cell>
          <cell r="Q537"/>
        </row>
        <row r="538">
          <cell r="A538" t="str">
            <v>FAR110C1</v>
          </cell>
          <cell r="Q538"/>
        </row>
        <row r="539">
          <cell r="A539" t="str">
            <v>FAR110S25</v>
          </cell>
          <cell r="Q539"/>
        </row>
        <row r="540">
          <cell r="A540" t="str">
            <v>FAR110S5</v>
          </cell>
          <cell r="Q540"/>
        </row>
        <row r="541">
          <cell r="A541" t="str">
            <v>FAR150C1</v>
          </cell>
          <cell r="Q541"/>
        </row>
        <row r="542">
          <cell r="A542" t="str">
            <v>FAR150S5</v>
          </cell>
          <cell r="Q542"/>
        </row>
        <row r="543">
          <cell r="A543" t="str">
            <v>FAR45C1</v>
          </cell>
          <cell r="Q543"/>
        </row>
        <row r="544">
          <cell r="A544" t="str">
            <v>FAR55C1</v>
          </cell>
          <cell r="Q544"/>
        </row>
        <row r="545">
          <cell r="A545" t="str">
            <v>FAR55S5</v>
          </cell>
          <cell r="Q545"/>
        </row>
        <row r="546">
          <cell r="A546" t="str">
            <v>FAR65C1</v>
          </cell>
          <cell r="Q546"/>
        </row>
        <row r="547">
          <cell r="A547" t="str">
            <v>FAR65S25</v>
          </cell>
          <cell r="Q547"/>
        </row>
        <row r="548">
          <cell r="A548" t="str">
            <v>FAR65S5</v>
          </cell>
          <cell r="Q548"/>
        </row>
        <row r="549">
          <cell r="A549" t="str">
            <v>FAR80C1</v>
          </cell>
          <cell r="Q549"/>
        </row>
        <row r="550">
          <cell r="A550" t="str">
            <v>FAR80S25</v>
          </cell>
          <cell r="Q550"/>
        </row>
        <row r="551">
          <cell r="A551" t="str">
            <v>FAR80S5</v>
          </cell>
          <cell r="Q551"/>
        </row>
        <row r="552">
          <cell r="A552" t="str">
            <v>COU4CBDAC500</v>
          </cell>
          <cell r="Q552"/>
        </row>
        <row r="553">
          <cell r="A553" t="str">
            <v>COU4CBDAS20</v>
          </cell>
          <cell r="Q553"/>
        </row>
        <row r="554">
          <cell r="A554" t="str">
            <v>COUBC1</v>
          </cell>
          <cell r="Q554"/>
        </row>
        <row r="555">
          <cell r="A555" t="str">
            <v>COUBC500</v>
          </cell>
          <cell r="Q555" t="str">
            <v>TOP STAR</v>
          </cell>
        </row>
        <row r="556">
          <cell r="A556" t="str">
            <v>COUBDAC500</v>
          </cell>
          <cell r="Q556"/>
        </row>
        <row r="557">
          <cell r="A557" t="str">
            <v>COUBS20</v>
          </cell>
          <cell r="Q557"/>
        </row>
        <row r="558">
          <cell r="A558" t="str">
            <v>COUBS5</v>
          </cell>
          <cell r="Q558" t="str">
            <v>TOP STAR</v>
          </cell>
        </row>
        <row r="559">
          <cell r="A559" t="str">
            <v>COUCC1</v>
          </cell>
          <cell r="Q559" t="str">
            <v>TOP STAR</v>
          </cell>
        </row>
        <row r="560">
          <cell r="A560" t="str">
            <v>COUCC500</v>
          </cell>
          <cell r="Q560" t="str">
            <v>TOP STAR</v>
          </cell>
        </row>
        <row r="561">
          <cell r="A561" t="str">
            <v>COUCS20</v>
          </cell>
          <cell r="Q561"/>
        </row>
        <row r="562">
          <cell r="A562" t="str">
            <v>COUCS5</v>
          </cell>
          <cell r="Q562"/>
        </row>
        <row r="563">
          <cell r="A563" t="str">
            <v>COUDCOC500</v>
          </cell>
          <cell r="Q563" t="str">
            <v>TOP STAR</v>
          </cell>
        </row>
        <row r="564">
          <cell r="A564" t="str">
            <v>COUDCS5</v>
          </cell>
          <cell r="Q564" t="str">
            <v>TOP STAR</v>
          </cell>
        </row>
        <row r="565">
          <cell r="A565" t="str">
            <v>COUEC500</v>
          </cell>
          <cell r="Q565" t="str">
            <v>TOP STAR</v>
          </cell>
        </row>
        <row r="566">
          <cell r="A566" t="str">
            <v>COUES5</v>
          </cell>
          <cell r="Q566"/>
        </row>
        <row r="567">
          <cell r="A567" t="str">
            <v>COUMRSGC500</v>
          </cell>
          <cell r="Q567"/>
        </row>
        <row r="568">
          <cell r="A568" t="str">
            <v>COUQFC500</v>
          </cell>
          <cell r="Q568"/>
        </row>
        <row r="569">
          <cell r="A569" t="str">
            <v>COUSASGC400</v>
          </cell>
          <cell r="Q569"/>
        </row>
        <row r="570">
          <cell r="A570" t="str">
            <v>POLIC500</v>
          </cell>
          <cell r="Q570"/>
        </row>
        <row r="571">
          <cell r="A571" t="str">
            <v>POLIS25</v>
          </cell>
          <cell r="Q571"/>
        </row>
        <row r="572">
          <cell r="A572" t="str">
            <v>POLIS5</v>
          </cell>
          <cell r="Q572"/>
        </row>
        <row r="573">
          <cell r="A573" t="str">
            <v>SEMBFC500</v>
          </cell>
          <cell r="Q573" t="str">
            <v>TOP STAR</v>
          </cell>
        </row>
        <row r="574">
          <cell r="A574" t="str">
            <v>SEMBFS5</v>
          </cell>
          <cell r="Q574"/>
        </row>
        <row r="575">
          <cell r="A575" t="str">
            <v>SEMBGC500</v>
          </cell>
          <cell r="Q575" t="str">
            <v>TOP STAR</v>
          </cell>
        </row>
        <row r="576">
          <cell r="A576" t="str">
            <v>SEMBGS5</v>
          </cell>
          <cell r="Q576"/>
        </row>
        <row r="577">
          <cell r="A577" t="str">
            <v>SEMCFC500</v>
          </cell>
          <cell r="Q577" t="str">
            <v>TOP STAR</v>
          </cell>
        </row>
        <row r="578">
          <cell r="A578" t="str">
            <v>SEMCFS5</v>
          </cell>
          <cell r="Q578"/>
        </row>
        <row r="579">
          <cell r="A579" t="str">
            <v>SEMMFC1</v>
          </cell>
          <cell r="Q579"/>
        </row>
        <row r="580">
          <cell r="A580" t="str">
            <v>SEMMFC500</v>
          </cell>
          <cell r="Q580"/>
        </row>
        <row r="581">
          <cell r="A581" t="str">
            <v>SEMMFS25</v>
          </cell>
          <cell r="Q581"/>
        </row>
        <row r="582">
          <cell r="A582" t="str">
            <v>SEMMFS5</v>
          </cell>
          <cell r="Q582"/>
        </row>
        <row r="583">
          <cell r="A583" t="str">
            <v>SEMMGSC500</v>
          </cell>
          <cell r="Q583"/>
        </row>
        <row r="584">
          <cell r="A584" t="str">
            <v>SONAC500</v>
          </cell>
          <cell r="Q584"/>
        </row>
        <row r="585">
          <cell r="A585" t="str">
            <v>SONAS25</v>
          </cell>
          <cell r="Q585"/>
        </row>
        <row r="586">
          <cell r="A586" t="str">
            <v>SONAS3</v>
          </cell>
          <cell r="Q586"/>
        </row>
        <row r="587">
          <cell r="A587" t="str">
            <v>SONBC200</v>
          </cell>
          <cell r="Q587"/>
        </row>
        <row r="588">
          <cell r="A588" t="str">
            <v>COULC250</v>
          </cell>
          <cell r="Q588"/>
        </row>
        <row r="589">
          <cell r="A589" t="str">
            <v>COUMC250</v>
          </cell>
          <cell r="Q589"/>
        </row>
        <row r="590">
          <cell r="A590" t="str">
            <v>COUMCC250</v>
          </cell>
          <cell r="Q590"/>
        </row>
        <row r="591">
          <cell r="A591" t="str">
            <v>RISCC270</v>
          </cell>
          <cell r="Q591"/>
        </row>
        <row r="592">
          <cell r="A592" t="str">
            <v>RISCHC270</v>
          </cell>
          <cell r="Q592"/>
        </row>
        <row r="593">
          <cell r="A593" t="str">
            <v>CROBC500</v>
          </cell>
          <cell r="Q593"/>
        </row>
        <row r="594">
          <cell r="A594" t="str">
            <v>CROSC500</v>
          </cell>
          <cell r="Q594" t="str">
            <v>TOP STAR</v>
          </cell>
        </row>
        <row r="595">
          <cell r="A595" t="str">
            <v>CRCHIPDPESC100</v>
          </cell>
          <cell r="Q595"/>
        </row>
        <row r="596">
          <cell r="A596" t="str">
            <v>CRCHIPDTAC100</v>
          </cell>
          <cell r="Q596"/>
        </row>
        <row r="597">
          <cell r="A597" t="str">
            <v>CRCHIPDTPAC100</v>
          </cell>
          <cell r="Q597"/>
        </row>
        <row r="598">
          <cell r="A598" t="str">
            <v>CRCHIPDTPOC100</v>
          </cell>
          <cell r="Q598"/>
        </row>
        <row r="599">
          <cell r="A599" t="str">
            <v>CRCHIPDTSC100DX</v>
          </cell>
          <cell r="Q599" t="str">
            <v>TOP STAR</v>
          </cell>
        </row>
        <row r="600">
          <cell r="A600" t="str">
            <v>CRCHIPDTVC100</v>
          </cell>
          <cell r="Q600"/>
        </row>
        <row r="601">
          <cell r="A601" t="str">
            <v>CRPETBC70</v>
          </cell>
          <cell r="Q601"/>
        </row>
        <row r="602">
          <cell r="A602" t="str">
            <v>CRPETCTC70</v>
          </cell>
          <cell r="Q602"/>
        </row>
        <row r="603">
          <cell r="A603" t="str">
            <v>CRPETPDC70</v>
          </cell>
          <cell r="Q603"/>
        </row>
        <row r="604">
          <cell r="A604" t="str">
            <v>CREAPS25</v>
          </cell>
          <cell r="Q604"/>
        </row>
        <row r="605">
          <cell r="A605" t="str">
            <v>CRERPS25</v>
          </cell>
          <cell r="Q605"/>
        </row>
        <row r="606">
          <cell r="A606" t="str">
            <v>PSYBTC150</v>
          </cell>
          <cell r="Q606"/>
        </row>
        <row r="607">
          <cell r="A607" t="str">
            <v>PSYBTC350</v>
          </cell>
          <cell r="Q607"/>
        </row>
        <row r="608">
          <cell r="A608" t="str">
            <v>0LEVMC250</v>
          </cell>
          <cell r="Q608"/>
        </row>
        <row r="609">
          <cell r="A609" t="str">
            <v>0LEVMS20</v>
          </cell>
          <cell r="Q609"/>
        </row>
        <row r="610">
          <cell r="A610" t="str">
            <v>0LEVMS3</v>
          </cell>
          <cell r="Q610"/>
        </row>
        <row r="611">
          <cell r="A611" t="str">
            <v>FECPDTC500</v>
          </cell>
          <cell r="Q611"/>
        </row>
        <row r="612">
          <cell r="A612" t="str">
            <v>FECPDTS5</v>
          </cell>
          <cell r="Q612"/>
        </row>
        <row r="613">
          <cell r="A613" t="str">
            <v>FLOPTC250ST</v>
          </cell>
          <cell r="Q613"/>
        </row>
        <row r="614">
          <cell r="A614" t="str">
            <v>FLOPTC2X2</v>
          </cell>
          <cell r="Q614"/>
        </row>
        <row r="615">
          <cell r="A615" t="str">
            <v>GOMC150</v>
          </cell>
          <cell r="Q615"/>
        </row>
        <row r="616">
          <cell r="A616" t="str">
            <v>GOMC500</v>
          </cell>
          <cell r="Q616"/>
        </row>
        <row r="617">
          <cell r="A617" t="str">
            <v>GOMS3</v>
          </cell>
          <cell r="Q617"/>
        </row>
        <row r="618">
          <cell r="A618" t="str">
            <v>TAPC250</v>
          </cell>
          <cell r="Q618"/>
        </row>
        <row r="619">
          <cell r="A619" t="str">
            <v>TAPS25</v>
          </cell>
          <cell r="Q619"/>
        </row>
        <row r="620">
          <cell r="A620" t="str">
            <v>TAPS3</v>
          </cell>
          <cell r="Q620"/>
        </row>
        <row r="621">
          <cell r="A621" t="str">
            <v>BLEMPC500</v>
          </cell>
          <cell r="Q621"/>
        </row>
        <row r="622">
          <cell r="A622" t="str">
            <v>BLEMPS25</v>
          </cell>
          <cell r="Q622"/>
        </row>
        <row r="623">
          <cell r="A623" t="str">
            <v>BLEMPS5</v>
          </cell>
          <cell r="Q623" t="str">
            <v>TOP STAR</v>
          </cell>
        </row>
        <row r="624">
          <cell r="A624" t="str">
            <v>EPEPC500</v>
          </cell>
          <cell r="Q624"/>
        </row>
        <row r="625">
          <cell r="A625" t="str">
            <v>EPEPS25</v>
          </cell>
          <cell r="Q625"/>
        </row>
        <row r="626">
          <cell r="A626" t="str">
            <v>MEL4CPC500</v>
          </cell>
          <cell r="Q626"/>
        </row>
        <row r="627">
          <cell r="A627" t="str">
            <v>MEL4CPS25</v>
          </cell>
          <cell r="Q627"/>
        </row>
        <row r="628">
          <cell r="A628" t="str">
            <v>MEL4CPS5</v>
          </cell>
          <cell r="Q628"/>
        </row>
        <row r="629">
          <cell r="A629" t="str">
            <v>ORGMPC500</v>
          </cell>
          <cell r="Q629"/>
        </row>
        <row r="630">
          <cell r="A630" t="str">
            <v>PILS10</v>
          </cell>
          <cell r="Q630"/>
        </row>
        <row r="631">
          <cell r="A631" t="str">
            <v>AVODC500</v>
          </cell>
          <cell r="Q631"/>
        </row>
        <row r="632">
          <cell r="A632" t="str">
            <v>AVODS25</v>
          </cell>
          <cell r="Q632"/>
        </row>
        <row r="633">
          <cell r="A633" t="str">
            <v>BLEDCS25</v>
          </cell>
          <cell r="Q633"/>
        </row>
        <row r="634">
          <cell r="A634" t="str">
            <v>BLETCC500</v>
          </cell>
          <cell r="Q634"/>
        </row>
        <row r="635">
          <cell r="A635" t="str">
            <v>EPENC500</v>
          </cell>
          <cell r="Q635"/>
        </row>
        <row r="636">
          <cell r="A636" t="str">
            <v>EPENS25</v>
          </cell>
          <cell r="Q636"/>
        </row>
        <row r="637">
          <cell r="A637" t="str">
            <v>EPENS5</v>
          </cell>
          <cell r="Q637"/>
        </row>
        <row r="638">
          <cell r="A638" t="str">
            <v>MAIPCC500</v>
          </cell>
          <cell r="Q638"/>
        </row>
        <row r="639">
          <cell r="A639" t="str">
            <v>MILDC1</v>
          </cell>
          <cell r="Q639"/>
        </row>
        <row r="640">
          <cell r="A640" t="str">
            <v>MILDC500</v>
          </cell>
          <cell r="Q640"/>
        </row>
        <row r="641">
          <cell r="A641" t="str">
            <v>MILDS25</v>
          </cell>
          <cell r="Q641"/>
        </row>
        <row r="642">
          <cell r="A642" t="str">
            <v>MILDS5</v>
          </cell>
          <cell r="Q642"/>
        </row>
        <row r="643">
          <cell r="A643" t="str">
            <v>ORGMC500</v>
          </cell>
          <cell r="Q643"/>
        </row>
        <row r="644">
          <cell r="A644" t="str">
            <v>ORGMS25</v>
          </cell>
          <cell r="Q644"/>
        </row>
        <row r="645">
          <cell r="A645" t="str">
            <v>ORGMS5</v>
          </cell>
          <cell r="Q645"/>
        </row>
        <row r="646">
          <cell r="A646" t="str">
            <v>ORGPC500</v>
          </cell>
          <cell r="Q646"/>
        </row>
        <row r="647">
          <cell r="A647" t="str">
            <v>ORGPS25</v>
          </cell>
          <cell r="Q647"/>
        </row>
        <row r="648">
          <cell r="A648" t="str">
            <v>ORGPS5</v>
          </cell>
          <cell r="Q648"/>
        </row>
        <row r="649">
          <cell r="A649" t="str">
            <v>PETEC500</v>
          </cell>
          <cell r="Q649"/>
        </row>
        <row r="650">
          <cell r="A650" t="str">
            <v>PETES25</v>
          </cell>
          <cell r="Q650"/>
        </row>
        <row r="651">
          <cell r="A651" t="str">
            <v>PETES5</v>
          </cell>
          <cell r="Q651"/>
        </row>
        <row r="652">
          <cell r="A652" t="str">
            <v>SARDC1</v>
          </cell>
          <cell r="Q652"/>
        </row>
        <row r="653">
          <cell r="A653" t="str">
            <v>SARDC500</v>
          </cell>
          <cell r="Q653" t="str">
            <v>TOP STAR</v>
          </cell>
        </row>
        <row r="654">
          <cell r="A654" t="str">
            <v>SARDS25</v>
          </cell>
          <cell r="Q654"/>
        </row>
        <row r="655">
          <cell r="A655" t="str">
            <v>SARDS5</v>
          </cell>
          <cell r="Q655"/>
        </row>
        <row r="656">
          <cell r="A656" t="str">
            <v>SARGKC500</v>
          </cell>
          <cell r="Q656" t="str">
            <v>TOP STAR</v>
          </cell>
        </row>
        <row r="657">
          <cell r="A657" t="str">
            <v>SARGKS5</v>
          </cell>
          <cell r="Q657"/>
        </row>
        <row r="658">
          <cell r="A658" t="str">
            <v>SEICC500</v>
          </cell>
          <cell r="Q658"/>
        </row>
        <row r="659">
          <cell r="A659" t="str">
            <v>SEICS5</v>
          </cell>
          <cell r="Q659"/>
        </row>
        <row r="660">
          <cell r="A660" t="str">
            <v>BARC500</v>
          </cell>
          <cell r="Q660"/>
        </row>
        <row r="661">
          <cell r="A661" t="str">
            <v>BARS25</v>
          </cell>
          <cell r="Q661"/>
        </row>
        <row r="662">
          <cell r="A662" t="str">
            <v>BOUFC1</v>
          </cell>
          <cell r="Q662"/>
        </row>
        <row r="663">
          <cell r="A663" t="str">
            <v>BOUFC500</v>
          </cell>
          <cell r="Q663"/>
        </row>
        <row r="664">
          <cell r="A664" t="str">
            <v>BOUFFRC1</v>
          </cell>
          <cell r="Q664"/>
        </row>
        <row r="665">
          <cell r="A665" t="str">
            <v>BOUFFRS10</v>
          </cell>
          <cell r="Q665"/>
        </row>
        <row r="666">
          <cell r="A666" t="str">
            <v>BOUFS25</v>
          </cell>
          <cell r="Q666"/>
        </row>
        <row r="667">
          <cell r="A667" t="str">
            <v>BOUFS5</v>
          </cell>
          <cell r="Q667"/>
        </row>
        <row r="668">
          <cell r="A668" t="str">
            <v>BOUGC1</v>
          </cell>
          <cell r="Q668" t="str">
            <v>TOP STAR</v>
          </cell>
        </row>
        <row r="669">
          <cell r="A669" t="str">
            <v>BOUGC500</v>
          </cell>
          <cell r="Q669" t="str">
            <v>TOP STAR</v>
          </cell>
        </row>
        <row r="670">
          <cell r="A670" t="str">
            <v>BOUGFRC1</v>
          </cell>
          <cell r="Q670"/>
        </row>
        <row r="671">
          <cell r="A671" t="str">
            <v>BOUGFRS10</v>
          </cell>
          <cell r="Q671"/>
        </row>
        <row r="672">
          <cell r="A672" t="str">
            <v>BOUGS25</v>
          </cell>
          <cell r="Q672"/>
        </row>
        <row r="673">
          <cell r="A673" t="str">
            <v>BOUGS5</v>
          </cell>
          <cell r="Q673"/>
        </row>
        <row r="674">
          <cell r="A674" t="str">
            <v>MELGOC500</v>
          </cell>
          <cell r="Q674"/>
        </row>
        <row r="675">
          <cell r="A675" t="str">
            <v>PILC500</v>
          </cell>
          <cell r="Q675"/>
        </row>
        <row r="676">
          <cell r="A676" t="str">
            <v>PILS25</v>
          </cell>
          <cell r="Q676"/>
        </row>
        <row r="677">
          <cell r="A677" t="str">
            <v>PILS5</v>
          </cell>
          <cell r="Q677"/>
        </row>
        <row r="678">
          <cell r="A678" t="str">
            <v>SPEC500</v>
          </cell>
          <cell r="Q678"/>
        </row>
        <row r="679">
          <cell r="A679" t="str">
            <v>SPES25</v>
          </cell>
          <cell r="Q679"/>
        </row>
        <row r="680">
          <cell r="A680" t="str">
            <v>SPES5</v>
          </cell>
          <cell r="Q680"/>
        </row>
        <row r="681">
          <cell r="A681" t="str">
            <v>MIXIBOLCC350</v>
          </cell>
          <cell r="Q681"/>
        </row>
        <row r="682">
          <cell r="A682" t="str">
            <v>MIXPBBLVC350</v>
          </cell>
          <cell r="Q682"/>
        </row>
        <row r="683">
          <cell r="A683" t="str">
            <v>MIXMBOPCC350</v>
          </cell>
          <cell r="Q683"/>
        </row>
        <row r="684">
          <cell r="A684" t="str">
            <v>MIXOBBPCC350</v>
          </cell>
          <cell r="Q684"/>
        </row>
        <row r="685">
          <cell r="A685" t="str">
            <v>BOBISCC300DZ</v>
          </cell>
          <cell r="Q685" t="str">
            <v>TOP STAR</v>
          </cell>
        </row>
        <row r="686">
          <cell r="A686" t="str">
            <v>BOBISEC300DZ</v>
          </cell>
          <cell r="Q686" t="str">
            <v>TOP STAR</v>
          </cell>
        </row>
        <row r="687">
          <cell r="A687" t="str">
            <v>BOBISGBC300DZ</v>
          </cell>
          <cell r="Q687"/>
        </row>
        <row r="688">
          <cell r="A688" t="str">
            <v>BOBISSSC300DZ</v>
          </cell>
          <cell r="Q688" t="str">
            <v>TOP STAR</v>
          </cell>
        </row>
        <row r="689">
          <cell r="A689" t="str">
            <v>BOCROCAC75</v>
          </cell>
          <cell r="Q689"/>
        </row>
        <row r="690">
          <cell r="A690" t="str">
            <v>BOCROCNC75</v>
          </cell>
          <cell r="Q690"/>
        </row>
        <row r="691">
          <cell r="A691" t="str">
            <v>BOMINTOASTCC80</v>
          </cell>
          <cell r="Q691"/>
        </row>
        <row r="692">
          <cell r="A692" t="str">
            <v>BOPAIGEC250</v>
          </cell>
          <cell r="Q692" t="str">
            <v>TOP STAR</v>
          </cell>
        </row>
        <row r="693">
          <cell r="A693" t="str">
            <v>BOPAIGNCC250DZ</v>
          </cell>
          <cell r="Q693" t="str">
            <v>TOP STAR</v>
          </cell>
        </row>
        <row r="694">
          <cell r="A694" t="str">
            <v>BOPETPGBC225</v>
          </cell>
          <cell r="Q694"/>
        </row>
        <row r="695">
          <cell r="A695" t="str">
            <v>BOPETPGCGC225</v>
          </cell>
          <cell r="Q695"/>
        </row>
        <row r="696">
          <cell r="A696" t="str">
            <v>BOPETPGFC225</v>
          </cell>
          <cell r="Q696"/>
        </row>
        <row r="697">
          <cell r="A697" t="str">
            <v>BOPETPGFCC225</v>
          </cell>
          <cell r="Q697"/>
        </row>
        <row r="698">
          <cell r="A698" t="str">
            <v>BOIVAC1</v>
          </cell>
          <cell r="Q698"/>
        </row>
        <row r="699">
          <cell r="A699" t="str">
            <v>BOIVAMC1</v>
          </cell>
          <cell r="Q699"/>
        </row>
        <row r="700">
          <cell r="A700" t="str">
            <v>BOIVRNC1</v>
          </cell>
          <cell r="Q700"/>
        </row>
        <row r="701">
          <cell r="A701" t="str">
            <v>BOIVSNC1</v>
          </cell>
          <cell r="Q701"/>
        </row>
        <row r="702">
          <cell r="A702" t="str">
            <v>CRECC200</v>
          </cell>
          <cell r="Q702" t="str">
            <v>TOP STAR</v>
          </cell>
        </row>
        <row r="703">
          <cell r="A703" t="str">
            <v>LAICC400</v>
          </cell>
          <cell r="Q703" t="str">
            <v>TOP STAR</v>
          </cell>
        </row>
        <row r="704">
          <cell r="A704" t="str">
            <v>BSDESFPBGC100</v>
          </cell>
          <cell r="Q704"/>
        </row>
        <row r="705">
          <cell r="A705" t="str">
            <v>BSDESFPBGC400</v>
          </cell>
          <cell r="Q705"/>
        </row>
        <row r="706">
          <cell r="A706" t="str">
            <v>BSDESFPFGC100</v>
          </cell>
          <cell r="Q706"/>
        </row>
        <row r="707">
          <cell r="A707" t="str">
            <v>BSDESFPFGC400</v>
          </cell>
          <cell r="Q707"/>
        </row>
        <row r="708">
          <cell r="A708" t="str">
            <v>BSDESFPOGC100</v>
          </cell>
          <cell r="Q708"/>
        </row>
        <row r="709">
          <cell r="A709" t="str">
            <v>BSDESFPOGC400</v>
          </cell>
          <cell r="Q709"/>
        </row>
        <row r="710">
          <cell r="A710" t="str">
            <v>BSDESFPPGC100</v>
          </cell>
          <cell r="Q710"/>
        </row>
        <row r="711">
          <cell r="A711" t="str">
            <v>BSDESFPPGC400</v>
          </cell>
          <cell r="Q711"/>
        </row>
        <row r="712">
          <cell r="A712" t="str">
            <v>BSANASLTC400</v>
          </cell>
          <cell r="Q712" t="str">
            <v>TOP STAR</v>
          </cell>
        </row>
        <row r="713">
          <cell r="A713" t="str">
            <v>BSCOCFC400</v>
          </cell>
          <cell r="Q713"/>
        </row>
        <row r="714">
          <cell r="A714" t="str">
            <v>BSFRUJSLC400</v>
          </cell>
          <cell r="Q714"/>
        </row>
        <row r="715">
          <cell r="A715" t="str">
            <v>APCHILC75</v>
          </cell>
          <cell r="Q715" t="str">
            <v>TOP STAR</v>
          </cell>
        </row>
        <row r="716">
          <cell r="A716" t="str">
            <v>APCHINC125</v>
          </cell>
          <cell r="Q716" t="str">
            <v>TOP STAR</v>
          </cell>
        </row>
        <row r="717">
          <cell r="A717" t="str">
            <v>APCHINC40</v>
          </cell>
          <cell r="Q717"/>
        </row>
        <row r="718">
          <cell r="A718" t="str">
            <v>APCHIPC125</v>
          </cell>
          <cell r="Q718"/>
        </row>
        <row r="719">
          <cell r="A719" t="str">
            <v>APCHIPCC75</v>
          </cell>
          <cell r="Q719" t="str">
            <v>TOP STAR</v>
          </cell>
        </row>
        <row r="720">
          <cell r="A720" t="str">
            <v>APCHISC125</v>
          </cell>
          <cell r="Q720" t="str">
            <v>TOP STAR</v>
          </cell>
        </row>
        <row r="721">
          <cell r="A721" t="str">
            <v>APCHISSC125</v>
          </cell>
          <cell r="Q721"/>
        </row>
        <row r="722">
          <cell r="A722" t="str">
            <v>APTORNC200</v>
          </cell>
          <cell r="Q722" t="str">
            <v>TOP STAR</v>
          </cell>
        </row>
        <row r="723">
          <cell r="A723" t="str">
            <v>ALGAAFC50</v>
          </cell>
          <cell r="Q723"/>
        </row>
        <row r="724">
          <cell r="A724" t="str">
            <v>ALGFNPSC25</v>
          </cell>
          <cell r="Q724"/>
        </row>
        <row r="725">
          <cell r="A725" t="str">
            <v>ALGSMPC50</v>
          </cell>
          <cell r="Q725"/>
        </row>
        <row r="726">
          <cell r="A726" t="str">
            <v>ALGWPC50</v>
          </cell>
          <cell r="Q726"/>
        </row>
        <row r="727">
          <cell r="A727" t="str">
            <v>AK0EPOVNKC1</v>
          </cell>
          <cell r="Q727"/>
        </row>
        <row r="728">
          <cell r="A728" t="str">
            <v>AK0EPOVCKC1</v>
          </cell>
          <cell r="Q728"/>
        </row>
        <row r="729">
          <cell r="A729" t="str">
            <v>AK0EPOVTMKC1</v>
          </cell>
          <cell r="Q729"/>
        </row>
        <row r="730">
          <cell r="A730" t="str">
            <v>AK0EPOCNKC1</v>
          </cell>
          <cell r="Q730"/>
        </row>
        <row r="731">
          <cell r="A731" t="str">
            <v>AK0EPOCNOKC1</v>
          </cell>
          <cell r="Q731"/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_excel_markal">
  <a:themeElements>
    <a:clrScheme name="Markal">
      <a:dk1>
        <a:sysClr val="windowText" lastClr="000000"/>
      </a:dk1>
      <a:lt1>
        <a:sysClr val="window" lastClr="FFFFFF"/>
      </a:lt1>
      <a:dk2>
        <a:srgbClr val="276034"/>
      </a:dk2>
      <a:lt2>
        <a:srgbClr val="D79B61"/>
      </a:lt2>
      <a:accent1>
        <a:srgbClr val="B3714C"/>
      </a:accent1>
      <a:accent2>
        <a:srgbClr val="D8BF65"/>
      </a:accent2>
      <a:accent3>
        <a:srgbClr val="9FAF69"/>
      </a:accent3>
      <a:accent4>
        <a:srgbClr val="78997B"/>
      </a:accent4>
      <a:accent5>
        <a:srgbClr val="556982"/>
      </a:accent5>
      <a:accent6>
        <a:srgbClr val="8F6089"/>
      </a:accent6>
      <a:hlink>
        <a:srgbClr val="8F6089"/>
      </a:hlink>
      <a:folHlink>
        <a:srgbClr val="5F756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O787"/>
  <sheetViews>
    <sheetView showGridLines="0" tabSelected="1" zoomScaleNormal="100" zoomScaleSheetLayoutView="100" zoomScalePageLayoutView="110" workbookViewId="0">
      <pane ySplit="6" topLeftCell="A7" activePane="bottomLeft" state="frozen"/>
      <selection pane="bottomLeft" activeCell="N775" sqref="N775"/>
    </sheetView>
  </sheetViews>
  <sheetFormatPr baseColWidth="10" defaultColWidth="9.33203125" defaultRowHeight="15" customHeight="1" outlineLevelRow="1" x14ac:dyDescent="0.25"/>
  <cols>
    <col min="1" max="1" width="48.1640625" style="11" customWidth="1"/>
    <col min="2" max="2" width="26.33203125" style="12" bestFit="1" customWidth="1"/>
    <col min="3" max="3" width="19.33203125" style="53" customWidth="1"/>
    <col min="4" max="4" width="7.33203125" style="53" customWidth="1"/>
    <col min="5" max="5" width="19" style="127" customWidth="1"/>
    <col min="6" max="6" width="16.1640625" style="60" customWidth="1"/>
    <col min="7" max="7" width="14.5" style="60" customWidth="1"/>
    <col min="8" max="8" width="12.5" style="60" customWidth="1"/>
    <col min="9" max="9" width="15.1640625" style="60" bestFit="1" customWidth="1"/>
    <col min="10" max="10" width="30.83203125" style="60" customWidth="1"/>
    <col min="11" max="16384" width="9.33203125" style="11"/>
  </cols>
  <sheetData>
    <row r="1" spans="1:10" ht="32.25" customHeight="1" x14ac:dyDescent="0.4">
      <c r="A1" s="159" t="s">
        <v>245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7.6" customHeight="1" x14ac:dyDescent="0.25">
      <c r="A2" s="160" t="s">
        <v>1078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ht="15" customHeight="1" x14ac:dyDescent="0.25">
      <c r="A3" s="71" t="s">
        <v>931</v>
      </c>
      <c r="B3" s="157"/>
      <c r="C3" s="157"/>
      <c r="F3" s="53"/>
      <c r="G3" s="53"/>
      <c r="H3" s="53"/>
    </row>
    <row r="4" spans="1:10" ht="15" customHeight="1" x14ac:dyDescent="0.25">
      <c r="A4" s="74" t="s">
        <v>932</v>
      </c>
      <c r="C4" s="12"/>
      <c r="F4" s="53"/>
      <c r="G4" s="53"/>
      <c r="H4" s="53"/>
    </row>
    <row r="5" spans="1:10" s="2" customFormat="1" ht="24.6" customHeight="1" x14ac:dyDescent="0.2">
      <c r="A5" s="74" t="s">
        <v>2216</v>
      </c>
      <c r="B5" s="158">
        <f>IFERROR(SUM(H8:H786),"")</f>
        <v>0</v>
      </c>
      <c r="C5" s="158"/>
      <c r="D5" s="75"/>
      <c r="E5" s="128"/>
      <c r="F5" s="75"/>
      <c r="G5" s="75"/>
      <c r="H5" s="75"/>
      <c r="I5" s="1"/>
      <c r="J5" s="1"/>
    </row>
    <row r="6" spans="1:10" s="1" customFormat="1" ht="30" customHeight="1" x14ac:dyDescent="0.2">
      <c r="A6" s="149" t="s">
        <v>246</v>
      </c>
      <c r="B6" s="149" t="s">
        <v>247</v>
      </c>
      <c r="C6" s="149" t="s">
        <v>1077</v>
      </c>
      <c r="D6" s="149" t="s">
        <v>228</v>
      </c>
      <c r="E6" s="150" t="s">
        <v>2218</v>
      </c>
      <c r="F6" s="149" t="s">
        <v>248</v>
      </c>
      <c r="G6" s="149" t="s">
        <v>2217</v>
      </c>
      <c r="H6" s="149" t="s">
        <v>2219</v>
      </c>
      <c r="I6" s="149" t="s">
        <v>1100</v>
      </c>
      <c r="J6" s="149" t="s">
        <v>2220</v>
      </c>
    </row>
    <row r="7" spans="1:10" ht="15" customHeight="1" x14ac:dyDescent="0.25">
      <c r="A7" s="73" t="s">
        <v>1081</v>
      </c>
      <c r="B7" s="73"/>
      <c r="C7" s="73"/>
      <c r="D7" s="73"/>
      <c r="E7" s="129"/>
      <c r="F7" s="72" t="s">
        <v>1079</v>
      </c>
      <c r="G7" s="72" t="s">
        <v>1080</v>
      </c>
      <c r="H7" s="72"/>
      <c r="I7" s="76"/>
      <c r="J7" s="151"/>
    </row>
    <row r="8" spans="1:10" ht="15" customHeight="1" outlineLevel="1" x14ac:dyDescent="0.25">
      <c r="A8" s="13" t="s">
        <v>755</v>
      </c>
      <c r="B8" s="4" t="s">
        <v>923</v>
      </c>
      <c r="C8" s="54" t="s">
        <v>5</v>
      </c>
      <c r="D8" s="62">
        <v>1</v>
      </c>
      <c r="E8" s="130">
        <f>VLOOKUP(B8,'Tarif détaillants'!A:F,6,FALSE)</f>
        <v>32.44</v>
      </c>
      <c r="F8" s="132"/>
      <c r="G8" s="61">
        <f t="shared" ref="G8:G29" si="0">F8*D8</f>
        <v>0</v>
      </c>
      <c r="H8" s="133" t="str">
        <f>IF((E8*G8)=0,"",(E8*G8))</f>
        <v/>
      </c>
      <c r="I8" s="61" t="s">
        <v>1128</v>
      </c>
      <c r="J8" s="152"/>
    </row>
    <row r="9" spans="1:10" ht="15" customHeight="1" outlineLevel="1" x14ac:dyDescent="0.25">
      <c r="A9" s="16"/>
      <c r="B9" s="4" t="s">
        <v>757</v>
      </c>
      <c r="C9" s="54" t="s">
        <v>240</v>
      </c>
      <c r="D9" s="62">
        <v>6</v>
      </c>
      <c r="E9" s="130">
        <f>VLOOKUP(B9,'Tarif détaillants'!A:F,6,FALSE)</f>
        <v>3.66</v>
      </c>
      <c r="F9" s="132"/>
      <c r="G9" s="62">
        <f t="shared" si="0"/>
        <v>0</v>
      </c>
      <c r="H9" s="133" t="str">
        <f t="shared" ref="H9:H29" si="1">IF((E9*G9)=0,"",(E9*G9))</f>
        <v/>
      </c>
      <c r="I9" s="61" t="s">
        <v>1128</v>
      </c>
      <c r="J9" s="152"/>
    </row>
    <row r="10" spans="1:10" ht="15" customHeight="1" outlineLevel="1" x14ac:dyDescent="0.25">
      <c r="A10" s="14" t="s">
        <v>756</v>
      </c>
      <c r="B10" s="4" t="s">
        <v>758</v>
      </c>
      <c r="C10" s="54" t="s">
        <v>240</v>
      </c>
      <c r="D10" s="62">
        <v>6</v>
      </c>
      <c r="E10" s="130">
        <f>VLOOKUP(B10,'Tarif détaillants'!A:F,6,FALSE)</f>
        <v>3.66</v>
      </c>
      <c r="F10" s="132"/>
      <c r="G10" s="62">
        <f t="shared" si="0"/>
        <v>0</v>
      </c>
      <c r="H10" s="133" t="str">
        <f t="shared" si="1"/>
        <v/>
      </c>
      <c r="I10" s="61" t="s">
        <v>1128</v>
      </c>
      <c r="J10" s="152"/>
    </row>
    <row r="11" spans="1:10" ht="15" customHeight="1" outlineLevel="1" x14ac:dyDescent="0.25">
      <c r="A11" s="14" t="s">
        <v>249</v>
      </c>
      <c r="B11" s="4" t="s">
        <v>747</v>
      </c>
      <c r="C11" s="54" t="s">
        <v>45</v>
      </c>
      <c r="D11" s="62">
        <v>1</v>
      </c>
      <c r="E11" s="130">
        <f>VLOOKUP(B11,'Tarif détaillants'!A:F,6,FALSE)</f>
        <v>76.099999999999994</v>
      </c>
      <c r="F11" s="132"/>
      <c r="G11" s="61">
        <f t="shared" si="0"/>
        <v>0</v>
      </c>
      <c r="H11" s="133" t="str">
        <f t="shared" si="1"/>
        <v/>
      </c>
      <c r="I11" s="61" t="s">
        <v>1128</v>
      </c>
      <c r="J11" s="152"/>
    </row>
    <row r="12" spans="1:10" ht="15" customHeight="1" outlineLevel="1" x14ac:dyDescent="0.25">
      <c r="A12" s="15"/>
      <c r="B12" s="4" t="s">
        <v>933</v>
      </c>
      <c r="C12" s="54" t="s">
        <v>47</v>
      </c>
      <c r="D12" s="62">
        <v>1</v>
      </c>
      <c r="E12" s="130">
        <f>VLOOKUP(B12,'Tarif détaillants'!A:F,6,FALSE)</f>
        <v>16.89</v>
      </c>
      <c r="F12" s="132"/>
      <c r="G12" s="61">
        <f t="shared" si="0"/>
        <v>0</v>
      </c>
      <c r="H12" s="133" t="str">
        <f t="shared" si="1"/>
        <v/>
      </c>
      <c r="I12" s="61" t="s">
        <v>1128</v>
      </c>
      <c r="J12" s="152"/>
    </row>
    <row r="13" spans="1:10" ht="15" customHeight="1" outlineLevel="1" x14ac:dyDescent="0.25">
      <c r="A13" s="15"/>
      <c r="B13" s="4" t="s">
        <v>252</v>
      </c>
      <c r="C13" s="54" t="s">
        <v>240</v>
      </c>
      <c r="D13" s="62">
        <v>6</v>
      </c>
      <c r="E13" s="130">
        <f>VLOOKUP(B13,'Tarif détaillants'!A:F,6,FALSE)</f>
        <v>3.51</v>
      </c>
      <c r="F13" s="132"/>
      <c r="G13" s="61">
        <f t="shared" si="0"/>
        <v>0</v>
      </c>
      <c r="H13" s="133" t="str">
        <f t="shared" si="1"/>
        <v/>
      </c>
      <c r="I13" s="61" t="s">
        <v>1128</v>
      </c>
      <c r="J13" s="152"/>
    </row>
    <row r="14" spans="1:10" ht="15" customHeight="1" outlineLevel="1" x14ac:dyDescent="0.25">
      <c r="A14" s="17"/>
      <c r="B14" s="4" t="s">
        <v>244</v>
      </c>
      <c r="C14" s="54" t="s">
        <v>27</v>
      </c>
      <c r="D14" s="62">
        <v>6</v>
      </c>
      <c r="E14" s="130">
        <f>VLOOKUP(B14,'Tarif détaillants'!A:F,6,FALSE)</f>
        <v>2.0099999999999998</v>
      </c>
      <c r="F14" s="132"/>
      <c r="G14" s="61">
        <f t="shared" si="0"/>
        <v>0</v>
      </c>
      <c r="H14" s="133" t="str">
        <f t="shared" si="1"/>
        <v/>
      </c>
      <c r="I14" s="61" t="s">
        <v>1128</v>
      </c>
      <c r="J14" s="152"/>
    </row>
    <row r="15" spans="1:10" ht="15" customHeight="1" outlineLevel="1" x14ac:dyDescent="0.25">
      <c r="A15" s="14" t="s">
        <v>255</v>
      </c>
      <c r="B15" s="4" t="s">
        <v>934</v>
      </c>
      <c r="C15" s="54" t="s">
        <v>45</v>
      </c>
      <c r="D15" s="62">
        <v>1</v>
      </c>
      <c r="E15" s="130">
        <f>VLOOKUP(B15,'Tarif détaillants'!A:F,6,FALSE)</f>
        <v>76.099999999999994</v>
      </c>
      <c r="F15" s="132"/>
      <c r="G15" s="61">
        <f t="shared" si="0"/>
        <v>0</v>
      </c>
      <c r="H15" s="133" t="str">
        <f t="shared" si="1"/>
        <v/>
      </c>
      <c r="I15" s="61" t="s">
        <v>1128</v>
      </c>
      <c r="J15" s="152"/>
    </row>
    <row r="16" spans="1:10" ht="15" customHeight="1" outlineLevel="1" x14ac:dyDescent="0.25">
      <c r="A16" s="15"/>
      <c r="B16" s="4" t="s">
        <v>922</v>
      </c>
      <c r="C16" s="54" t="s">
        <v>5</v>
      </c>
      <c r="D16" s="62">
        <v>1</v>
      </c>
      <c r="E16" s="130">
        <f>VLOOKUP(B16,'Tarif détaillants'!A:F,6,FALSE)</f>
        <v>32.44</v>
      </c>
      <c r="F16" s="132"/>
      <c r="G16" s="61">
        <f t="shared" si="0"/>
        <v>0</v>
      </c>
      <c r="H16" s="133" t="str">
        <f t="shared" si="1"/>
        <v/>
      </c>
      <c r="I16" s="61" t="s">
        <v>1128</v>
      </c>
      <c r="J16" s="152"/>
    </row>
    <row r="17" spans="1:11" ht="15" customHeight="1" outlineLevel="1" x14ac:dyDescent="0.25">
      <c r="A17" s="15"/>
      <c r="B17" s="4" t="s">
        <v>935</v>
      </c>
      <c r="C17" s="54" t="s">
        <v>47</v>
      </c>
      <c r="D17" s="62">
        <v>1</v>
      </c>
      <c r="E17" s="130">
        <f>VLOOKUP(B17,'Tarif détaillants'!A:F,6,FALSE)</f>
        <v>16.89</v>
      </c>
      <c r="F17" s="132"/>
      <c r="G17" s="61">
        <f t="shared" si="0"/>
        <v>0</v>
      </c>
      <c r="H17" s="133" t="str">
        <f t="shared" si="1"/>
        <v/>
      </c>
      <c r="I17" s="61" t="s">
        <v>1128</v>
      </c>
      <c r="J17" s="152"/>
    </row>
    <row r="18" spans="1:11" ht="15" customHeight="1" outlineLevel="1" x14ac:dyDescent="0.25">
      <c r="A18" s="15"/>
      <c r="B18" s="4" t="s">
        <v>257</v>
      </c>
      <c r="C18" s="54" t="s">
        <v>240</v>
      </c>
      <c r="D18" s="62">
        <v>6</v>
      </c>
      <c r="E18" s="130">
        <f>VLOOKUP(B18,'Tarif détaillants'!A:F,6,FALSE)</f>
        <v>3.51</v>
      </c>
      <c r="F18" s="132"/>
      <c r="G18" s="61">
        <f t="shared" si="0"/>
        <v>0</v>
      </c>
      <c r="H18" s="133" t="str">
        <f t="shared" si="1"/>
        <v/>
      </c>
      <c r="I18" s="61" t="s">
        <v>1128</v>
      </c>
      <c r="J18" s="152"/>
      <c r="K18" s="131"/>
    </row>
    <row r="19" spans="1:11" ht="15" customHeight="1" outlineLevel="1" x14ac:dyDescent="0.25">
      <c r="A19" s="17"/>
      <c r="B19" s="4" t="s">
        <v>259</v>
      </c>
      <c r="C19" s="54" t="s">
        <v>27</v>
      </c>
      <c r="D19" s="62">
        <v>6</v>
      </c>
      <c r="E19" s="130">
        <f>VLOOKUP(B19,'Tarif détaillants'!A:F,6,FALSE)</f>
        <v>2.0099999999999998</v>
      </c>
      <c r="F19" s="132"/>
      <c r="G19" s="61">
        <f t="shared" si="0"/>
        <v>0</v>
      </c>
      <c r="H19" s="133" t="str">
        <f t="shared" si="1"/>
        <v/>
      </c>
      <c r="I19" s="61" t="s">
        <v>1128</v>
      </c>
      <c r="J19" s="152"/>
    </row>
    <row r="20" spans="1:11" ht="15" customHeight="1" outlineLevel="1" x14ac:dyDescent="0.25">
      <c r="A20" s="18" t="s">
        <v>831</v>
      </c>
      <c r="B20" s="4" t="s">
        <v>936</v>
      </c>
      <c r="C20" s="54" t="s">
        <v>45</v>
      </c>
      <c r="D20" s="62">
        <v>1</v>
      </c>
      <c r="E20" s="130">
        <f>VLOOKUP(B20,'Tarif détaillants'!A:F,6,FALSE)</f>
        <v>108.71</v>
      </c>
      <c r="F20" s="132"/>
      <c r="G20" s="61">
        <f t="shared" si="0"/>
        <v>0</v>
      </c>
      <c r="H20" s="133" t="str">
        <f t="shared" si="1"/>
        <v/>
      </c>
      <c r="I20" s="61" t="s">
        <v>1128</v>
      </c>
      <c r="J20" s="152"/>
    </row>
    <row r="21" spans="1:11" ht="15" customHeight="1" outlineLevel="1" x14ac:dyDescent="0.25">
      <c r="A21" s="19"/>
      <c r="B21" s="4" t="s">
        <v>925</v>
      </c>
      <c r="C21" s="54" t="s">
        <v>47</v>
      </c>
      <c r="D21" s="62">
        <v>1</v>
      </c>
      <c r="E21" s="130">
        <f>VLOOKUP(B21,'Tarif détaillants'!A:F,6,FALSE)</f>
        <v>22.32</v>
      </c>
      <c r="F21" s="132"/>
      <c r="G21" s="61">
        <f t="shared" si="0"/>
        <v>0</v>
      </c>
      <c r="H21" s="133" t="str">
        <f t="shared" si="1"/>
        <v/>
      </c>
      <c r="I21" s="61" t="s">
        <v>1128</v>
      </c>
      <c r="J21" s="152"/>
    </row>
    <row r="22" spans="1:11" ht="15" customHeight="1" outlineLevel="1" x14ac:dyDescent="0.25">
      <c r="A22" s="16"/>
      <c r="B22" s="4" t="s">
        <v>262</v>
      </c>
      <c r="C22" s="54" t="s">
        <v>27</v>
      </c>
      <c r="D22" s="62">
        <v>6</v>
      </c>
      <c r="E22" s="130">
        <f>VLOOKUP(B22,'Tarif détaillants'!A:F,6,FALSE)</f>
        <v>2.6</v>
      </c>
      <c r="F22" s="132"/>
      <c r="G22" s="61">
        <f t="shared" si="0"/>
        <v>0</v>
      </c>
      <c r="H22" s="133" t="str">
        <f t="shared" si="1"/>
        <v/>
      </c>
      <c r="I22" s="61" t="s">
        <v>1128</v>
      </c>
      <c r="J22" s="152"/>
    </row>
    <row r="23" spans="1:11" ht="15" customHeight="1" outlineLevel="1" x14ac:dyDescent="0.25">
      <c r="A23" s="18" t="s">
        <v>832</v>
      </c>
      <c r="B23" s="4" t="s">
        <v>937</v>
      </c>
      <c r="C23" s="54" t="s">
        <v>45</v>
      </c>
      <c r="D23" s="62">
        <v>1</v>
      </c>
      <c r="E23" s="130">
        <f>VLOOKUP(B23,'Tarif détaillants'!A:F,6,FALSE)</f>
        <v>79.180000000000007</v>
      </c>
      <c r="F23" s="132"/>
      <c r="G23" s="61">
        <f t="shared" si="0"/>
        <v>0</v>
      </c>
      <c r="H23" s="133" t="str">
        <f t="shared" si="1"/>
        <v/>
      </c>
      <c r="I23" s="61" t="s">
        <v>1128</v>
      </c>
      <c r="J23" s="152"/>
    </row>
    <row r="24" spans="1:11" ht="15" customHeight="1" outlineLevel="1" x14ac:dyDescent="0.25">
      <c r="A24" s="19"/>
      <c r="B24" s="4" t="s">
        <v>919</v>
      </c>
      <c r="C24" s="54" t="s">
        <v>5</v>
      </c>
      <c r="D24" s="62">
        <v>1</v>
      </c>
      <c r="E24" s="130">
        <f>VLOOKUP(B24,'Tarif détaillants'!A:F,6,FALSE)</f>
        <v>21.73</v>
      </c>
      <c r="F24" s="132"/>
      <c r="G24" s="61">
        <f t="shared" si="0"/>
        <v>0</v>
      </c>
      <c r="H24" s="133" t="str">
        <f t="shared" si="1"/>
        <v/>
      </c>
      <c r="I24" s="61" t="s">
        <v>1128</v>
      </c>
      <c r="J24" s="152"/>
    </row>
    <row r="25" spans="1:11" ht="15" customHeight="1" outlineLevel="1" x14ac:dyDescent="0.25">
      <c r="A25" s="19"/>
      <c r="B25" s="4" t="s">
        <v>924</v>
      </c>
      <c r="C25" s="54" t="s">
        <v>47</v>
      </c>
      <c r="D25" s="62">
        <v>1</v>
      </c>
      <c r="E25" s="130">
        <f>VLOOKUP(B25,'Tarif détaillants'!A:F,6,FALSE)</f>
        <v>16.64</v>
      </c>
      <c r="F25" s="132"/>
      <c r="G25" s="61">
        <f t="shared" si="0"/>
        <v>0</v>
      </c>
      <c r="H25" s="133" t="str">
        <f t="shared" si="1"/>
        <v/>
      </c>
      <c r="I25" s="61" t="s">
        <v>1128</v>
      </c>
      <c r="J25" s="152"/>
    </row>
    <row r="26" spans="1:11" ht="15" customHeight="1" outlineLevel="1" x14ac:dyDescent="0.25">
      <c r="A26" s="17"/>
      <c r="B26" s="4" t="s">
        <v>265</v>
      </c>
      <c r="C26" s="54" t="s">
        <v>27</v>
      </c>
      <c r="D26" s="62">
        <v>6</v>
      </c>
      <c r="E26" s="130">
        <f>VLOOKUP(B26,'Tarif détaillants'!A:F,6,FALSE)</f>
        <v>1.89</v>
      </c>
      <c r="F26" s="132"/>
      <c r="G26" s="61">
        <f t="shared" si="0"/>
        <v>0</v>
      </c>
      <c r="H26" s="133" t="str">
        <f t="shared" si="1"/>
        <v/>
      </c>
      <c r="I26" s="61" t="s">
        <v>1128</v>
      </c>
      <c r="J26" s="152"/>
    </row>
    <row r="27" spans="1:11" ht="15" customHeight="1" outlineLevel="1" x14ac:dyDescent="0.25">
      <c r="A27" s="155" t="s">
        <v>833</v>
      </c>
      <c r="B27" s="4" t="s">
        <v>938</v>
      </c>
      <c r="C27" s="54" t="s">
        <v>45</v>
      </c>
      <c r="D27" s="62">
        <v>1</v>
      </c>
      <c r="E27" s="130">
        <f>VLOOKUP(B27,'Tarif détaillants'!A:F,6,FALSE)</f>
        <v>67.22</v>
      </c>
      <c r="F27" s="132"/>
      <c r="G27" s="61">
        <f t="shared" si="0"/>
        <v>0</v>
      </c>
      <c r="H27" s="133" t="str">
        <f t="shared" si="1"/>
        <v/>
      </c>
      <c r="I27" s="61" t="s">
        <v>1128</v>
      </c>
      <c r="J27" s="152"/>
    </row>
    <row r="28" spans="1:11" ht="15" customHeight="1" outlineLevel="1" x14ac:dyDescent="0.25">
      <c r="A28" s="156"/>
      <c r="B28" s="4" t="s">
        <v>267</v>
      </c>
      <c r="C28" s="54" t="s">
        <v>27</v>
      </c>
      <c r="D28" s="62">
        <v>6</v>
      </c>
      <c r="E28" s="130">
        <f>VLOOKUP(B28,'Tarif détaillants'!A:F,6,FALSE)</f>
        <v>1.78</v>
      </c>
      <c r="F28" s="132"/>
      <c r="G28" s="61">
        <f t="shared" si="0"/>
        <v>0</v>
      </c>
      <c r="H28" s="133" t="str">
        <f t="shared" si="1"/>
        <v/>
      </c>
      <c r="I28" s="61" t="s">
        <v>1128</v>
      </c>
      <c r="J28" s="152"/>
    </row>
    <row r="29" spans="1:11" ht="15" customHeight="1" outlineLevel="1" x14ac:dyDescent="0.25">
      <c r="A29" s="4" t="s">
        <v>178</v>
      </c>
      <c r="B29" s="4" t="s">
        <v>179</v>
      </c>
      <c r="C29" s="54" t="s">
        <v>27</v>
      </c>
      <c r="D29" s="62">
        <v>6</v>
      </c>
      <c r="E29" s="130">
        <f>VLOOKUP(B29,'Tarif détaillants'!A:F,6,FALSE)</f>
        <v>3.4</v>
      </c>
      <c r="F29" s="132"/>
      <c r="G29" s="61">
        <f t="shared" si="0"/>
        <v>0</v>
      </c>
      <c r="H29" s="133" t="str">
        <f t="shared" si="1"/>
        <v/>
      </c>
      <c r="I29" s="61" t="s">
        <v>1128</v>
      </c>
      <c r="J29" s="152"/>
    </row>
    <row r="30" spans="1:11" ht="15" customHeight="1" x14ac:dyDescent="0.25">
      <c r="A30" s="73" t="s">
        <v>1082</v>
      </c>
      <c r="B30" s="73"/>
      <c r="C30" s="73"/>
      <c r="D30" s="73"/>
      <c r="E30" s="129"/>
      <c r="F30" s="72" t="s">
        <v>1079</v>
      </c>
      <c r="G30" s="72" t="s">
        <v>1080</v>
      </c>
      <c r="H30" s="72"/>
      <c r="I30" s="76"/>
      <c r="J30" s="151"/>
    </row>
    <row r="31" spans="1:11" ht="15" customHeight="1" outlineLevel="1" x14ac:dyDescent="0.25">
      <c r="A31" s="14" t="s">
        <v>204</v>
      </c>
      <c r="B31" s="4" t="s">
        <v>939</v>
      </c>
      <c r="C31" s="54" t="s">
        <v>45</v>
      </c>
      <c r="D31" s="62">
        <v>1</v>
      </c>
      <c r="E31" s="130">
        <f>VLOOKUP(B31,'Tarif détaillants'!A:F,6,FALSE)</f>
        <v>83.56</v>
      </c>
      <c r="F31" s="132"/>
      <c r="G31" s="61">
        <f t="shared" ref="G31" si="2">F31*D31</f>
        <v>0</v>
      </c>
      <c r="H31" s="133" t="str">
        <f t="shared" ref="H31" si="3">IF((E31*G31)=0,"",(E31*G31))</f>
        <v/>
      </c>
      <c r="I31" s="61" t="s">
        <v>1128</v>
      </c>
      <c r="J31" s="152"/>
    </row>
    <row r="32" spans="1:11" ht="15" customHeight="1" outlineLevel="1" x14ac:dyDescent="0.25">
      <c r="A32" s="15"/>
      <c r="B32" s="4" t="s">
        <v>940</v>
      </c>
      <c r="C32" s="54" t="s">
        <v>47</v>
      </c>
      <c r="D32" s="62">
        <v>1</v>
      </c>
      <c r="E32" s="130">
        <f>VLOOKUP(B32,'Tarif détaillants'!A:F,6,FALSE)</f>
        <v>18.16</v>
      </c>
      <c r="F32" s="132"/>
      <c r="G32" s="61">
        <f t="shared" ref="G32:G39" si="4">F32*D32</f>
        <v>0</v>
      </c>
      <c r="H32" s="133" t="str">
        <f t="shared" ref="H32:H39" si="5">IF((E32*G32)=0,"",(E32*G32))</f>
        <v/>
      </c>
      <c r="I32" s="61" t="s">
        <v>1128</v>
      </c>
      <c r="J32" s="152"/>
    </row>
    <row r="33" spans="1:10" ht="15" customHeight="1" outlineLevel="1" x14ac:dyDescent="0.25">
      <c r="A33" s="17"/>
      <c r="B33" s="4" t="s">
        <v>270</v>
      </c>
      <c r="C33" s="54" t="s">
        <v>27</v>
      </c>
      <c r="D33" s="62">
        <v>6</v>
      </c>
      <c r="E33" s="130">
        <f>VLOOKUP(B33,'Tarif détaillants'!A:F,6,FALSE)</f>
        <v>2.21</v>
      </c>
      <c r="F33" s="132"/>
      <c r="G33" s="61">
        <f t="shared" si="4"/>
        <v>0</v>
      </c>
      <c r="H33" s="133" t="str">
        <f t="shared" si="5"/>
        <v/>
      </c>
      <c r="I33" s="61" t="s">
        <v>1128</v>
      </c>
      <c r="J33" s="152"/>
    </row>
    <row r="34" spans="1:10" ht="15" customHeight="1" outlineLevel="1" x14ac:dyDescent="0.25">
      <c r="A34" s="4" t="s">
        <v>271</v>
      </c>
      <c r="B34" s="4" t="s">
        <v>272</v>
      </c>
      <c r="C34" s="54" t="s">
        <v>27</v>
      </c>
      <c r="D34" s="62">
        <v>6</v>
      </c>
      <c r="E34" s="130">
        <f>VLOOKUP(B34,'Tarif détaillants'!A:F,6,FALSE)</f>
        <v>1.79</v>
      </c>
      <c r="F34" s="132"/>
      <c r="G34" s="61">
        <f t="shared" si="4"/>
        <v>0</v>
      </c>
      <c r="H34" s="133" t="str">
        <f t="shared" si="5"/>
        <v/>
      </c>
      <c r="I34" s="61" t="s">
        <v>1128</v>
      </c>
      <c r="J34" s="152"/>
    </row>
    <row r="35" spans="1:10" ht="15" customHeight="1" outlineLevel="1" x14ac:dyDescent="0.25">
      <c r="A35" s="14" t="s">
        <v>2033</v>
      </c>
      <c r="B35" s="4" t="s">
        <v>941</v>
      </c>
      <c r="C35" s="54" t="s">
        <v>45</v>
      </c>
      <c r="D35" s="62">
        <v>1</v>
      </c>
      <c r="E35" s="130">
        <f>VLOOKUP(B35,'Tarif détaillants'!A:F,6,FALSE)</f>
        <v>103.76</v>
      </c>
      <c r="F35" s="132"/>
      <c r="G35" s="61">
        <f t="shared" si="4"/>
        <v>0</v>
      </c>
      <c r="H35" s="133" t="str">
        <f t="shared" si="5"/>
        <v/>
      </c>
      <c r="I35" s="61" t="s">
        <v>1128</v>
      </c>
      <c r="J35" s="152"/>
    </row>
    <row r="36" spans="1:10" ht="15" customHeight="1" outlineLevel="1" x14ac:dyDescent="0.25">
      <c r="A36" s="17"/>
      <c r="B36" s="4" t="s">
        <v>274</v>
      </c>
      <c r="C36" s="54" t="s">
        <v>27</v>
      </c>
      <c r="D36" s="62">
        <v>6</v>
      </c>
      <c r="E36" s="130">
        <f>VLOOKUP(B36,'Tarif détaillants'!A:F,6,FALSE)</f>
        <v>2.38</v>
      </c>
      <c r="F36" s="132"/>
      <c r="G36" s="61">
        <f t="shared" si="4"/>
        <v>0</v>
      </c>
      <c r="H36" s="133" t="str">
        <f t="shared" si="5"/>
        <v/>
      </c>
      <c r="I36" s="61" t="s">
        <v>1128</v>
      </c>
      <c r="J36" s="152"/>
    </row>
    <row r="37" spans="1:10" ht="15" customHeight="1" outlineLevel="1" x14ac:dyDescent="0.25">
      <c r="A37" s="7" t="s">
        <v>275</v>
      </c>
      <c r="B37" s="4" t="s">
        <v>918</v>
      </c>
      <c r="C37" s="54" t="s">
        <v>45</v>
      </c>
      <c r="D37" s="62">
        <v>1</v>
      </c>
      <c r="E37" s="130">
        <f>VLOOKUP(B37,'Tarif détaillants'!A:F,6,FALSE)</f>
        <v>84.49</v>
      </c>
      <c r="F37" s="132"/>
      <c r="G37" s="61">
        <f t="shared" si="4"/>
        <v>0</v>
      </c>
      <c r="H37" s="133" t="str">
        <f t="shared" si="5"/>
        <v/>
      </c>
      <c r="I37" s="61" t="s">
        <v>1128</v>
      </c>
      <c r="J37" s="152"/>
    </row>
    <row r="38" spans="1:10" ht="15" customHeight="1" outlineLevel="1" x14ac:dyDescent="0.25">
      <c r="A38" s="8"/>
      <c r="B38" s="4" t="s">
        <v>942</v>
      </c>
      <c r="C38" s="54" t="s">
        <v>47</v>
      </c>
      <c r="D38" s="62">
        <v>1</v>
      </c>
      <c r="E38" s="130">
        <f>VLOOKUP(B38,'Tarif détaillants'!A:F,6,FALSE)</f>
        <v>19.47</v>
      </c>
      <c r="F38" s="132"/>
      <c r="G38" s="61">
        <f t="shared" si="4"/>
        <v>0</v>
      </c>
      <c r="H38" s="133" t="str">
        <f t="shared" si="5"/>
        <v/>
      </c>
      <c r="I38" s="61" t="s">
        <v>1128</v>
      </c>
      <c r="J38" s="152"/>
    </row>
    <row r="39" spans="1:10" ht="15" customHeight="1" outlineLevel="1" x14ac:dyDescent="0.25">
      <c r="A39" s="8"/>
      <c r="B39" s="4" t="s">
        <v>277</v>
      </c>
      <c r="C39" s="54" t="s">
        <v>27</v>
      </c>
      <c r="D39" s="62">
        <v>6</v>
      </c>
      <c r="E39" s="130">
        <f>VLOOKUP(B39,'Tarif détaillants'!A:F,6,FALSE)</f>
        <v>2.19</v>
      </c>
      <c r="F39" s="132"/>
      <c r="G39" s="61">
        <f t="shared" si="4"/>
        <v>0</v>
      </c>
      <c r="H39" s="133" t="str">
        <f t="shared" si="5"/>
        <v/>
      </c>
      <c r="I39" s="61" t="s">
        <v>1128</v>
      </c>
      <c r="J39" s="152"/>
    </row>
    <row r="40" spans="1:10" ht="15" customHeight="1" x14ac:dyDescent="0.25">
      <c r="A40" s="73" t="s">
        <v>798</v>
      </c>
      <c r="B40" s="73"/>
      <c r="C40" s="73"/>
      <c r="D40" s="73"/>
      <c r="E40" s="129"/>
      <c r="F40" s="72" t="s">
        <v>1079</v>
      </c>
      <c r="G40" s="72" t="s">
        <v>1080</v>
      </c>
      <c r="H40" s="72"/>
      <c r="I40" s="76"/>
      <c r="J40" s="151"/>
    </row>
    <row r="41" spans="1:10" ht="15" customHeight="1" outlineLevel="1" x14ac:dyDescent="0.25">
      <c r="A41" s="14" t="s">
        <v>0</v>
      </c>
      <c r="B41" s="4" t="s">
        <v>1</v>
      </c>
      <c r="C41" s="54" t="s">
        <v>2</v>
      </c>
      <c r="D41" s="62">
        <v>8</v>
      </c>
      <c r="E41" s="130">
        <f>VLOOKUP(B41,'Tarif détaillants'!A:F,6,FALSE)</f>
        <v>3.11</v>
      </c>
      <c r="F41" s="132"/>
      <c r="G41" s="61">
        <f t="shared" ref="G41" si="6">F41*D41</f>
        <v>0</v>
      </c>
      <c r="H41" s="133" t="str">
        <f t="shared" ref="H41" si="7">IF((E41*G41)=0,"",(E41*G41))</f>
        <v/>
      </c>
      <c r="I41" s="61" t="s">
        <v>1128</v>
      </c>
      <c r="J41" s="152"/>
    </row>
    <row r="42" spans="1:10" ht="15" customHeight="1" outlineLevel="1" x14ac:dyDescent="0.25">
      <c r="A42" s="14" t="s">
        <v>3</v>
      </c>
      <c r="B42" s="4" t="s">
        <v>4</v>
      </c>
      <c r="C42" s="54" t="s">
        <v>2</v>
      </c>
      <c r="D42" s="62">
        <v>8</v>
      </c>
      <c r="E42" s="130">
        <f>VLOOKUP(B42,'Tarif détaillants'!A:F,6,FALSE)</f>
        <v>3.37</v>
      </c>
      <c r="F42" s="132"/>
      <c r="G42" s="61">
        <f t="shared" ref="G42:G45" si="8">F42*D42</f>
        <v>0</v>
      </c>
      <c r="H42" s="133" t="str">
        <f t="shared" ref="H42:H45" si="9">IF((E42*G42)=0,"",(E42*G42))</f>
        <v/>
      </c>
      <c r="I42" s="61" t="s">
        <v>1128</v>
      </c>
      <c r="J42" s="152"/>
    </row>
    <row r="43" spans="1:10" ht="15" customHeight="1" outlineLevel="1" x14ac:dyDescent="0.25">
      <c r="A43" s="4" t="s">
        <v>2035</v>
      </c>
      <c r="B43" s="4" t="s">
        <v>492</v>
      </c>
      <c r="C43" s="54" t="s">
        <v>18</v>
      </c>
      <c r="D43" s="62">
        <v>12</v>
      </c>
      <c r="E43" s="130">
        <f>VLOOKUP(B43,'Tarif détaillants'!A:F,6,FALSE)</f>
        <v>2.42</v>
      </c>
      <c r="F43" s="132"/>
      <c r="G43" s="61">
        <f t="shared" si="8"/>
        <v>0</v>
      </c>
      <c r="H43" s="133" t="str">
        <f t="shared" si="9"/>
        <v/>
      </c>
      <c r="I43" s="61" t="s">
        <v>1128</v>
      </c>
      <c r="J43" s="152"/>
    </row>
    <row r="44" spans="1:10" ht="15" customHeight="1" outlineLevel="1" x14ac:dyDescent="0.25">
      <c r="A44" s="4" t="s">
        <v>2034</v>
      </c>
      <c r="B44" s="4" t="s">
        <v>493</v>
      </c>
      <c r="C44" s="54" t="s">
        <v>18</v>
      </c>
      <c r="D44" s="62">
        <v>12</v>
      </c>
      <c r="E44" s="130">
        <f>VLOOKUP(B44,'Tarif détaillants'!A:F,6,FALSE)</f>
        <v>2.4500000000000002</v>
      </c>
      <c r="F44" s="132"/>
      <c r="G44" s="61">
        <f t="shared" si="8"/>
        <v>0</v>
      </c>
      <c r="H44" s="133" t="str">
        <f t="shared" si="9"/>
        <v/>
      </c>
      <c r="I44" s="61" t="s">
        <v>1128</v>
      </c>
      <c r="J44" s="152"/>
    </row>
    <row r="45" spans="1:10" ht="15" customHeight="1" outlineLevel="1" x14ac:dyDescent="0.25">
      <c r="A45" s="4" t="s">
        <v>491</v>
      </c>
      <c r="B45" s="4" t="s">
        <v>494</v>
      </c>
      <c r="C45" s="54" t="s">
        <v>18</v>
      </c>
      <c r="D45" s="62">
        <v>12</v>
      </c>
      <c r="E45" s="130">
        <f>VLOOKUP(B45,'Tarif détaillants'!A:F,6,FALSE)</f>
        <v>2.5</v>
      </c>
      <c r="F45" s="132"/>
      <c r="G45" s="61">
        <f t="shared" si="8"/>
        <v>0</v>
      </c>
      <c r="H45" s="133" t="str">
        <f t="shared" si="9"/>
        <v/>
      </c>
      <c r="I45" s="61" t="s">
        <v>1128</v>
      </c>
      <c r="J45" s="152"/>
    </row>
    <row r="46" spans="1:10" ht="15" customHeight="1" outlineLevel="1" x14ac:dyDescent="0.25">
      <c r="A46" s="4" t="s">
        <v>2185</v>
      </c>
      <c r="B46" s="4" t="s">
        <v>1922</v>
      </c>
      <c r="C46" s="54" t="s">
        <v>223</v>
      </c>
      <c r="D46" s="62">
        <v>6</v>
      </c>
      <c r="E46" s="130">
        <f>VLOOKUP(B46,'Tarif détaillants'!A:F,6,FALSE)</f>
        <v>3.08</v>
      </c>
      <c r="F46" s="132"/>
      <c r="G46" s="61">
        <f t="shared" ref="G46:G49" si="10">F46*D46</f>
        <v>0</v>
      </c>
      <c r="H46" s="133" t="str">
        <f t="shared" ref="H46:H49" si="11">IF((E46*G46)=0,"",(E46*G46))</f>
        <v/>
      </c>
      <c r="I46" s="61" t="s">
        <v>1128</v>
      </c>
      <c r="J46" s="152" t="s">
        <v>2221</v>
      </c>
    </row>
    <row r="47" spans="1:10" ht="15" customHeight="1" outlineLevel="1" x14ac:dyDescent="0.25">
      <c r="A47" s="4" t="s">
        <v>2186</v>
      </c>
      <c r="B47" s="4" t="s">
        <v>1925</v>
      </c>
      <c r="C47" s="54" t="s">
        <v>223</v>
      </c>
      <c r="D47" s="62">
        <v>6</v>
      </c>
      <c r="E47" s="130">
        <f>VLOOKUP(B47,'Tarif détaillants'!A:F,6,FALSE)</f>
        <v>3.2170000000000001</v>
      </c>
      <c r="F47" s="132"/>
      <c r="G47" s="61">
        <f t="shared" si="10"/>
        <v>0</v>
      </c>
      <c r="H47" s="133" t="str">
        <f t="shared" si="11"/>
        <v/>
      </c>
      <c r="I47" s="61" t="s">
        <v>1128</v>
      </c>
      <c r="J47" s="152" t="s">
        <v>2221</v>
      </c>
    </row>
    <row r="48" spans="1:10" ht="15" customHeight="1" outlineLevel="1" x14ac:dyDescent="0.25">
      <c r="A48" s="4" t="s">
        <v>2187</v>
      </c>
      <c r="B48" s="4" t="s">
        <v>1927</v>
      </c>
      <c r="C48" s="54" t="s">
        <v>223</v>
      </c>
      <c r="D48" s="62">
        <v>6</v>
      </c>
      <c r="E48" s="130">
        <f>VLOOKUP(B48,'Tarif détaillants'!A:F,6,FALSE)</f>
        <v>3.113</v>
      </c>
      <c r="F48" s="132"/>
      <c r="G48" s="61">
        <f t="shared" si="10"/>
        <v>0</v>
      </c>
      <c r="H48" s="133" t="str">
        <f t="shared" si="11"/>
        <v/>
      </c>
      <c r="I48" s="61" t="s">
        <v>1128</v>
      </c>
      <c r="J48" s="152" t="s">
        <v>2221</v>
      </c>
    </row>
    <row r="49" spans="1:10" ht="15" customHeight="1" outlineLevel="1" x14ac:dyDescent="0.25">
      <c r="A49" s="4" t="s">
        <v>2188</v>
      </c>
      <c r="B49" s="4" t="s">
        <v>1929</v>
      </c>
      <c r="C49" s="54" t="s">
        <v>223</v>
      </c>
      <c r="D49" s="62">
        <v>6</v>
      </c>
      <c r="E49" s="130">
        <f>VLOOKUP(B49,'Tarif détaillants'!A:F,6,FALSE)</f>
        <v>3.0680000000000001</v>
      </c>
      <c r="F49" s="132"/>
      <c r="G49" s="61">
        <f t="shared" si="10"/>
        <v>0</v>
      </c>
      <c r="H49" s="133" t="str">
        <f t="shared" si="11"/>
        <v/>
      </c>
      <c r="I49" s="61" t="s">
        <v>1128</v>
      </c>
      <c r="J49" s="152" t="s">
        <v>2221</v>
      </c>
    </row>
    <row r="50" spans="1:10" ht="15" customHeight="1" x14ac:dyDescent="0.25">
      <c r="A50" s="73" t="s">
        <v>1083</v>
      </c>
      <c r="B50" s="73"/>
      <c r="C50" s="73"/>
      <c r="D50" s="73"/>
      <c r="E50" s="129"/>
      <c r="F50" s="72" t="s">
        <v>1079</v>
      </c>
      <c r="G50" s="72" t="s">
        <v>1080</v>
      </c>
      <c r="H50" s="72"/>
      <c r="I50" s="76"/>
      <c r="J50" s="151"/>
    </row>
    <row r="51" spans="1:10" ht="15" customHeight="1" outlineLevel="1" x14ac:dyDescent="0.25">
      <c r="A51" s="14" t="s">
        <v>281</v>
      </c>
      <c r="B51" s="4" t="s">
        <v>943</v>
      </c>
      <c r="C51" s="54" t="s">
        <v>45</v>
      </c>
      <c r="D51" s="62">
        <v>1</v>
      </c>
      <c r="E51" s="130">
        <f>VLOOKUP(B51,'Tarif détaillants'!A:F,6,FALSE)</f>
        <v>58.56</v>
      </c>
      <c r="F51" s="132"/>
      <c r="G51" s="61">
        <f t="shared" ref="G51" si="12">F51*D51</f>
        <v>0</v>
      </c>
      <c r="H51" s="133" t="str">
        <f t="shared" ref="H51" si="13">IF((E51*G51)=0,"",(E51*G51))</f>
        <v/>
      </c>
      <c r="I51" s="61" t="s">
        <v>1128</v>
      </c>
      <c r="J51" s="152"/>
    </row>
    <row r="52" spans="1:10" ht="15" customHeight="1" outlineLevel="1" x14ac:dyDescent="0.25">
      <c r="A52" s="17"/>
      <c r="B52" s="4" t="s">
        <v>283</v>
      </c>
      <c r="C52" s="54" t="s">
        <v>27</v>
      </c>
      <c r="D52" s="62">
        <v>6</v>
      </c>
      <c r="E52" s="130">
        <f>VLOOKUP(B52,'Tarif détaillants'!A:F,6,FALSE)</f>
        <v>1.63</v>
      </c>
      <c r="F52" s="132"/>
      <c r="G52" s="61">
        <f t="shared" ref="G52:G79" si="14">F52*D52</f>
        <v>0</v>
      </c>
      <c r="H52" s="133" t="str">
        <f t="shared" ref="H52:H79" si="15">IF((E52*G52)=0,"",(E52*G52))</f>
        <v/>
      </c>
      <c r="I52" s="61" t="s">
        <v>1128</v>
      </c>
      <c r="J52" s="152"/>
    </row>
    <row r="53" spans="1:10" ht="15" customHeight="1" outlineLevel="1" x14ac:dyDescent="0.25">
      <c r="A53" s="17" t="s">
        <v>285</v>
      </c>
      <c r="B53" s="4" t="s">
        <v>290</v>
      </c>
      <c r="C53" s="54" t="s">
        <v>27</v>
      </c>
      <c r="D53" s="62">
        <v>6</v>
      </c>
      <c r="E53" s="130">
        <f>VLOOKUP(B53,'Tarif détaillants'!A:F,6,FALSE)</f>
        <v>1.05</v>
      </c>
      <c r="F53" s="132"/>
      <c r="G53" s="61">
        <f t="shared" si="14"/>
        <v>0</v>
      </c>
      <c r="H53" s="133" t="str">
        <f t="shared" si="15"/>
        <v/>
      </c>
      <c r="I53" s="61" t="s">
        <v>1128</v>
      </c>
      <c r="J53" s="152"/>
    </row>
    <row r="54" spans="1:10" ht="15" customHeight="1" outlineLevel="1" x14ac:dyDescent="0.25">
      <c r="A54" s="14" t="s">
        <v>920</v>
      </c>
      <c r="B54" s="4" t="s">
        <v>921</v>
      </c>
      <c r="C54" s="54" t="s">
        <v>45</v>
      </c>
      <c r="D54" s="62">
        <v>1</v>
      </c>
      <c r="E54" s="130">
        <f>VLOOKUP(B54,'Tarif détaillants'!A:F,6,FALSE)</f>
        <v>49.96</v>
      </c>
      <c r="F54" s="132"/>
      <c r="G54" s="61">
        <f t="shared" si="14"/>
        <v>0</v>
      </c>
      <c r="H54" s="133" t="str">
        <f t="shared" si="15"/>
        <v/>
      </c>
      <c r="I54" s="61" t="s">
        <v>1128</v>
      </c>
      <c r="J54" s="152"/>
    </row>
    <row r="55" spans="1:10" ht="15" customHeight="1" outlineLevel="1" x14ac:dyDescent="0.25">
      <c r="A55" s="14" t="s">
        <v>926</v>
      </c>
      <c r="B55" s="4" t="s">
        <v>944</v>
      </c>
      <c r="C55" s="54" t="s">
        <v>45</v>
      </c>
      <c r="D55" s="62">
        <v>1</v>
      </c>
      <c r="E55" s="130">
        <f>VLOOKUP(B55,'Tarif détaillants'!A:F,6,FALSE)</f>
        <v>70</v>
      </c>
      <c r="F55" s="132"/>
      <c r="G55" s="61">
        <f t="shared" si="14"/>
        <v>0</v>
      </c>
      <c r="H55" s="133" t="str">
        <f t="shared" si="15"/>
        <v/>
      </c>
      <c r="I55" s="61" t="s">
        <v>1128</v>
      </c>
      <c r="J55" s="152"/>
    </row>
    <row r="56" spans="1:10" ht="15" customHeight="1" outlineLevel="1" x14ac:dyDescent="0.25">
      <c r="A56" s="15"/>
      <c r="B56" s="4" t="s">
        <v>945</v>
      </c>
      <c r="C56" s="54" t="s">
        <v>47</v>
      </c>
      <c r="D56" s="62">
        <v>1</v>
      </c>
      <c r="E56" s="130">
        <f>VLOOKUP(B56,'Tarif détaillants'!A:F,6,FALSE)</f>
        <v>14.93</v>
      </c>
      <c r="F56" s="132"/>
      <c r="G56" s="61">
        <f t="shared" si="14"/>
        <v>0</v>
      </c>
      <c r="H56" s="133" t="str">
        <f t="shared" si="15"/>
        <v/>
      </c>
      <c r="I56" s="61" t="s">
        <v>1128</v>
      </c>
      <c r="J56" s="152"/>
    </row>
    <row r="57" spans="1:10" ht="15" customHeight="1" outlineLevel="1" x14ac:dyDescent="0.25">
      <c r="A57" s="17"/>
      <c r="B57" s="4" t="s">
        <v>293</v>
      </c>
      <c r="C57" s="54" t="s">
        <v>27</v>
      </c>
      <c r="D57" s="62">
        <v>6</v>
      </c>
      <c r="E57" s="130">
        <f>VLOOKUP(B57,'Tarif détaillants'!A:F,6,FALSE)</f>
        <v>1.75</v>
      </c>
      <c r="F57" s="132"/>
      <c r="G57" s="61">
        <f t="shared" si="14"/>
        <v>0</v>
      </c>
      <c r="H57" s="133" t="str">
        <f t="shared" si="15"/>
        <v/>
      </c>
      <c r="I57" s="61" t="s">
        <v>1128</v>
      </c>
      <c r="J57" s="152"/>
    </row>
    <row r="58" spans="1:10" ht="15" customHeight="1" outlineLevel="1" x14ac:dyDescent="0.25">
      <c r="A58" s="14" t="s">
        <v>294</v>
      </c>
      <c r="B58" s="4" t="s">
        <v>946</v>
      </c>
      <c r="C58" s="54" t="s">
        <v>45</v>
      </c>
      <c r="D58" s="62">
        <v>1</v>
      </c>
      <c r="E58" s="130">
        <f>VLOOKUP(B58,'Tarif détaillants'!A:F,6,FALSE)</f>
        <v>96.76</v>
      </c>
      <c r="F58" s="132"/>
      <c r="G58" s="61">
        <f t="shared" si="14"/>
        <v>0</v>
      </c>
      <c r="H58" s="133" t="str">
        <f t="shared" si="15"/>
        <v/>
      </c>
      <c r="I58" s="61" t="s">
        <v>1128</v>
      </c>
      <c r="J58" s="152"/>
    </row>
    <row r="59" spans="1:10" ht="15" customHeight="1" outlineLevel="1" x14ac:dyDescent="0.25">
      <c r="A59" s="15"/>
      <c r="B59" s="4" t="s">
        <v>947</v>
      </c>
      <c r="C59" s="54" t="s">
        <v>47</v>
      </c>
      <c r="D59" s="62">
        <v>1</v>
      </c>
      <c r="E59" s="130">
        <f>VLOOKUP(B59,'Tarif détaillants'!A:F,6,FALSE)</f>
        <v>20.190000000000001</v>
      </c>
      <c r="F59" s="132"/>
      <c r="G59" s="61">
        <f t="shared" si="14"/>
        <v>0</v>
      </c>
      <c r="H59" s="133" t="str">
        <f t="shared" si="15"/>
        <v/>
      </c>
      <c r="I59" s="61" t="s">
        <v>1128</v>
      </c>
      <c r="J59" s="152"/>
    </row>
    <row r="60" spans="1:10" ht="15" customHeight="1" outlineLevel="1" x14ac:dyDescent="0.25">
      <c r="A60" s="17"/>
      <c r="B60" s="4" t="s">
        <v>296</v>
      </c>
      <c r="C60" s="54" t="s">
        <v>27</v>
      </c>
      <c r="D60" s="62">
        <v>6</v>
      </c>
      <c r="E60" s="130">
        <f>VLOOKUP(B60,'Tarif détaillants'!A:F,6,FALSE)</f>
        <v>2.2799999999999998</v>
      </c>
      <c r="F60" s="132"/>
      <c r="G60" s="61">
        <f t="shared" si="14"/>
        <v>0</v>
      </c>
      <c r="H60" s="133" t="str">
        <f t="shared" si="15"/>
        <v/>
      </c>
      <c r="I60" s="61" t="s">
        <v>1128</v>
      </c>
      <c r="J60" s="152"/>
    </row>
    <row r="61" spans="1:10" ht="15" customHeight="1" outlineLevel="1" x14ac:dyDescent="0.25">
      <c r="A61" s="4" t="s">
        <v>298</v>
      </c>
      <c r="B61" s="4" t="s">
        <v>299</v>
      </c>
      <c r="C61" s="54" t="s">
        <v>27</v>
      </c>
      <c r="D61" s="62">
        <v>6</v>
      </c>
      <c r="E61" s="130">
        <f>VLOOKUP(B61,'Tarif détaillants'!A:F,6,FALSE)</f>
        <v>1.87</v>
      </c>
      <c r="F61" s="132"/>
      <c r="G61" s="61">
        <f t="shared" si="14"/>
        <v>0</v>
      </c>
      <c r="H61" s="133" t="str">
        <f t="shared" si="15"/>
        <v/>
      </c>
      <c r="I61" s="61" t="s">
        <v>1128</v>
      </c>
      <c r="J61" s="152"/>
    </row>
    <row r="62" spans="1:10" ht="15" customHeight="1" outlineLevel="1" x14ac:dyDescent="0.25">
      <c r="A62" s="14" t="s">
        <v>300</v>
      </c>
      <c r="B62" s="4" t="s">
        <v>948</v>
      </c>
      <c r="C62" s="54" t="s">
        <v>45</v>
      </c>
      <c r="D62" s="62">
        <v>1</v>
      </c>
      <c r="E62" s="130">
        <f>VLOOKUP(B62,'Tarif détaillants'!A:F,6,FALSE)</f>
        <v>73.92</v>
      </c>
      <c r="F62" s="132"/>
      <c r="G62" s="61">
        <f t="shared" si="14"/>
        <v>0</v>
      </c>
      <c r="H62" s="133" t="str">
        <f t="shared" si="15"/>
        <v/>
      </c>
      <c r="I62" s="61" t="s">
        <v>1128</v>
      </c>
      <c r="J62" s="152"/>
    </row>
    <row r="63" spans="1:10" ht="15" customHeight="1" outlineLevel="1" x14ac:dyDescent="0.25">
      <c r="A63" s="15"/>
      <c r="B63" s="4" t="s">
        <v>949</v>
      </c>
      <c r="C63" s="54" t="s">
        <v>47</v>
      </c>
      <c r="D63" s="62">
        <v>1</v>
      </c>
      <c r="E63" s="130">
        <f>VLOOKUP(B63,'Tarif détaillants'!A:F,6,FALSE)</f>
        <v>14.28</v>
      </c>
      <c r="F63" s="132"/>
      <c r="G63" s="61">
        <f t="shared" si="14"/>
        <v>0</v>
      </c>
      <c r="H63" s="133" t="str">
        <f t="shared" si="15"/>
        <v/>
      </c>
      <c r="I63" s="61" t="s">
        <v>1128</v>
      </c>
      <c r="J63" s="152"/>
    </row>
    <row r="64" spans="1:10" ht="15" customHeight="1" outlineLevel="1" x14ac:dyDescent="0.25">
      <c r="A64" s="15"/>
      <c r="B64" s="4" t="s">
        <v>302</v>
      </c>
      <c r="C64" s="54" t="s">
        <v>240</v>
      </c>
      <c r="D64" s="62">
        <v>6</v>
      </c>
      <c r="E64" s="130">
        <f>VLOOKUP(B64,'Tarif détaillants'!A:F,6,FALSE)</f>
        <v>3.01</v>
      </c>
      <c r="F64" s="132"/>
      <c r="G64" s="61">
        <f t="shared" si="14"/>
        <v>0</v>
      </c>
      <c r="H64" s="133" t="str">
        <f t="shared" si="15"/>
        <v/>
      </c>
      <c r="I64" s="61" t="s">
        <v>1128</v>
      </c>
      <c r="J64" s="152"/>
    </row>
    <row r="65" spans="1:10" ht="15" customHeight="1" outlineLevel="1" x14ac:dyDescent="0.25">
      <c r="A65" s="17"/>
      <c r="B65" s="4" t="s">
        <v>304</v>
      </c>
      <c r="C65" s="54" t="s">
        <v>27</v>
      </c>
      <c r="D65" s="62">
        <v>6</v>
      </c>
      <c r="E65" s="130">
        <f>VLOOKUP(B65,'Tarif détaillants'!A:F,6,FALSE)</f>
        <v>1.67</v>
      </c>
      <c r="F65" s="132"/>
      <c r="G65" s="61">
        <f t="shared" si="14"/>
        <v>0</v>
      </c>
      <c r="H65" s="133" t="str">
        <f t="shared" si="15"/>
        <v/>
      </c>
      <c r="I65" s="61" t="s">
        <v>1128</v>
      </c>
      <c r="J65" s="152"/>
    </row>
    <row r="66" spans="1:10" ht="15" customHeight="1" outlineLevel="1" x14ac:dyDescent="0.25">
      <c r="A66" s="14" t="s">
        <v>305</v>
      </c>
      <c r="B66" s="4" t="s">
        <v>950</v>
      </c>
      <c r="C66" s="54" t="s">
        <v>45</v>
      </c>
      <c r="D66" s="62">
        <v>1</v>
      </c>
      <c r="E66" s="130">
        <f>VLOOKUP(B66,'Tarif détaillants'!A:F,6,FALSE)</f>
        <v>52.15</v>
      </c>
      <c r="F66" s="132"/>
      <c r="G66" s="61">
        <f t="shared" si="14"/>
        <v>0</v>
      </c>
      <c r="H66" s="133" t="str">
        <f t="shared" si="15"/>
        <v/>
      </c>
      <c r="I66" s="61" t="s">
        <v>1128</v>
      </c>
      <c r="J66" s="152"/>
    </row>
    <row r="67" spans="1:10" ht="15" customHeight="1" outlineLevel="1" x14ac:dyDescent="0.25">
      <c r="A67" s="15"/>
      <c r="B67" s="4" t="s">
        <v>951</v>
      </c>
      <c r="C67" s="54" t="s">
        <v>47</v>
      </c>
      <c r="D67" s="62">
        <v>1</v>
      </c>
      <c r="E67" s="130">
        <f>VLOOKUP(B67,'Tarif détaillants'!A:F,6,FALSE)</f>
        <v>11.25</v>
      </c>
      <c r="F67" s="132"/>
      <c r="G67" s="61">
        <f t="shared" si="14"/>
        <v>0</v>
      </c>
      <c r="H67" s="133" t="str">
        <f t="shared" si="15"/>
        <v/>
      </c>
      <c r="I67" s="61" t="s">
        <v>1128</v>
      </c>
      <c r="J67" s="152"/>
    </row>
    <row r="68" spans="1:10" ht="15" customHeight="1" outlineLevel="1" x14ac:dyDescent="0.25">
      <c r="A68" s="15"/>
      <c r="B68" s="4" t="s">
        <v>307</v>
      </c>
      <c r="C68" s="54" t="s">
        <v>27</v>
      </c>
      <c r="D68" s="62">
        <v>6</v>
      </c>
      <c r="E68" s="130">
        <f>VLOOKUP(B68,'Tarif détaillants'!A:F,6,FALSE)</f>
        <v>1.32</v>
      </c>
      <c r="F68" s="132"/>
      <c r="G68" s="61">
        <f t="shared" si="14"/>
        <v>0</v>
      </c>
      <c r="H68" s="133" t="str">
        <f t="shared" si="15"/>
        <v/>
      </c>
      <c r="I68" s="61" t="s">
        <v>1128</v>
      </c>
      <c r="J68" s="152"/>
    </row>
    <row r="69" spans="1:10" ht="15" customHeight="1" outlineLevel="1" x14ac:dyDescent="0.25">
      <c r="A69" s="14" t="s">
        <v>308</v>
      </c>
      <c r="B69" s="4" t="s">
        <v>952</v>
      </c>
      <c r="C69" s="54" t="s">
        <v>45</v>
      </c>
      <c r="D69" s="62">
        <v>1</v>
      </c>
      <c r="E69" s="130">
        <f>VLOOKUP(B69,'Tarif détaillants'!A:F,6,FALSE)</f>
        <v>52.12</v>
      </c>
      <c r="F69" s="132"/>
      <c r="G69" s="61">
        <f t="shared" si="14"/>
        <v>0</v>
      </c>
      <c r="H69" s="133" t="str">
        <f t="shared" si="15"/>
        <v/>
      </c>
      <c r="I69" s="61" t="s">
        <v>1128</v>
      </c>
      <c r="J69" s="152"/>
    </row>
    <row r="70" spans="1:10" ht="15" customHeight="1" outlineLevel="1" x14ac:dyDescent="0.25">
      <c r="A70" s="15"/>
      <c r="B70" s="4" t="s">
        <v>953</v>
      </c>
      <c r="C70" s="54" t="s">
        <v>47</v>
      </c>
      <c r="D70" s="62">
        <v>1</v>
      </c>
      <c r="E70" s="130">
        <f>VLOOKUP(B70,'Tarif détaillants'!A:F,6,FALSE)</f>
        <v>11.13</v>
      </c>
      <c r="F70" s="132"/>
      <c r="G70" s="61">
        <f t="shared" si="14"/>
        <v>0</v>
      </c>
      <c r="H70" s="133" t="str">
        <f t="shared" si="15"/>
        <v/>
      </c>
      <c r="I70" s="61" t="s">
        <v>1128</v>
      </c>
      <c r="J70" s="152"/>
    </row>
    <row r="71" spans="1:10" ht="15" customHeight="1" outlineLevel="1" x14ac:dyDescent="0.25">
      <c r="A71" s="15"/>
      <c r="B71" s="4" t="s">
        <v>310</v>
      </c>
      <c r="C71" s="54" t="s">
        <v>27</v>
      </c>
      <c r="D71" s="62">
        <v>6</v>
      </c>
      <c r="E71" s="130">
        <f>VLOOKUP(B71,'Tarif détaillants'!A:F,6,FALSE)</f>
        <v>1.31</v>
      </c>
      <c r="F71" s="132"/>
      <c r="G71" s="61">
        <f t="shared" si="14"/>
        <v>0</v>
      </c>
      <c r="H71" s="133" t="str">
        <f t="shared" si="15"/>
        <v/>
      </c>
      <c r="I71" s="61" t="s">
        <v>1128</v>
      </c>
      <c r="J71" s="152"/>
    </row>
    <row r="72" spans="1:10" ht="15" customHeight="1" outlineLevel="1" x14ac:dyDescent="0.25">
      <c r="A72" s="14" t="s">
        <v>311</v>
      </c>
      <c r="B72" s="4" t="s">
        <v>954</v>
      </c>
      <c r="C72" s="54" t="s">
        <v>45</v>
      </c>
      <c r="D72" s="62">
        <v>1</v>
      </c>
      <c r="E72" s="130">
        <f>VLOOKUP(B72,'Tarif détaillants'!A:F,6,FALSE)</f>
        <v>96.32</v>
      </c>
      <c r="F72" s="132"/>
      <c r="G72" s="61">
        <f t="shared" si="14"/>
        <v>0</v>
      </c>
      <c r="H72" s="133" t="str">
        <f t="shared" si="15"/>
        <v/>
      </c>
      <c r="I72" s="61" t="s">
        <v>1128</v>
      </c>
      <c r="J72" s="152"/>
    </row>
    <row r="73" spans="1:10" ht="15" customHeight="1" outlineLevel="1" x14ac:dyDescent="0.25">
      <c r="A73" s="15"/>
      <c r="B73" s="4" t="s">
        <v>955</v>
      </c>
      <c r="C73" s="54" t="s">
        <v>47</v>
      </c>
      <c r="D73" s="62">
        <v>1</v>
      </c>
      <c r="E73" s="130">
        <f>VLOOKUP(B73,'Tarif détaillants'!A:F,6,FALSE)</f>
        <v>21.44</v>
      </c>
      <c r="F73" s="132"/>
      <c r="G73" s="61">
        <f t="shared" si="14"/>
        <v>0</v>
      </c>
      <c r="H73" s="133" t="str">
        <f t="shared" si="15"/>
        <v/>
      </c>
      <c r="I73" s="61" t="s">
        <v>1128</v>
      </c>
      <c r="J73" s="152"/>
    </row>
    <row r="74" spans="1:10" ht="15" customHeight="1" outlineLevel="1" x14ac:dyDescent="0.25">
      <c r="A74" s="15"/>
      <c r="B74" s="4" t="s">
        <v>313</v>
      </c>
      <c r="C74" s="54" t="s">
        <v>240</v>
      </c>
      <c r="D74" s="62">
        <v>6</v>
      </c>
      <c r="E74" s="130">
        <f>VLOOKUP(B74,'Tarif détaillants'!A:F,6,FALSE)</f>
        <v>5.04</v>
      </c>
      <c r="F74" s="132"/>
      <c r="G74" s="61">
        <f t="shared" si="14"/>
        <v>0</v>
      </c>
      <c r="H74" s="133" t="str">
        <f t="shared" si="15"/>
        <v/>
      </c>
      <c r="I74" s="61" t="s">
        <v>1128</v>
      </c>
      <c r="J74" s="152"/>
    </row>
    <row r="75" spans="1:10" ht="15" customHeight="1" outlineLevel="1" x14ac:dyDescent="0.25">
      <c r="A75" s="17"/>
      <c r="B75" s="4" t="s">
        <v>314</v>
      </c>
      <c r="C75" s="54" t="s">
        <v>27</v>
      </c>
      <c r="D75" s="62">
        <v>6</v>
      </c>
      <c r="E75" s="130">
        <f>VLOOKUP(B75,'Tarif détaillants'!A:F,6,FALSE)</f>
        <v>2.88</v>
      </c>
      <c r="F75" s="132"/>
      <c r="G75" s="61">
        <f t="shared" si="14"/>
        <v>0</v>
      </c>
      <c r="H75" s="133" t="str">
        <f t="shared" si="15"/>
        <v/>
      </c>
      <c r="I75" s="61" t="s">
        <v>1128</v>
      </c>
      <c r="J75" s="152"/>
    </row>
    <row r="76" spans="1:10" ht="15" customHeight="1" outlineLevel="1" x14ac:dyDescent="0.25">
      <c r="A76" s="7" t="s">
        <v>317</v>
      </c>
      <c r="B76" s="4" t="s">
        <v>956</v>
      </c>
      <c r="C76" s="54" t="s">
        <v>47</v>
      </c>
      <c r="D76" s="62">
        <v>1</v>
      </c>
      <c r="E76" s="130">
        <f>VLOOKUP(B76,'Tarif détaillants'!A:F,6,FALSE)</f>
        <v>29.28</v>
      </c>
      <c r="F76" s="132"/>
      <c r="G76" s="61">
        <f t="shared" si="14"/>
        <v>0</v>
      </c>
      <c r="H76" s="133" t="str">
        <f t="shared" si="15"/>
        <v/>
      </c>
      <c r="I76" s="61" t="s">
        <v>1128</v>
      </c>
      <c r="J76" s="152"/>
    </row>
    <row r="77" spans="1:10" ht="15" customHeight="1" outlineLevel="1" x14ac:dyDescent="0.25">
      <c r="A77" s="9"/>
      <c r="B77" s="4" t="s">
        <v>318</v>
      </c>
      <c r="C77" s="54" t="s">
        <v>27</v>
      </c>
      <c r="D77" s="62">
        <v>6</v>
      </c>
      <c r="E77" s="130">
        <f>VLOOKUP(B77,'Tarif détaillants'!A:F,6,FALSE)</f>
        <v>3.85</v>
      </c>
      <c r="F77" s="132"/>
      <c r="G77" s="61">
        <f t="shared" si="14"/>
        <v>0</v>
      </c>
      <c r="H77" s="133" t="str">
        <f t="shared" si="15"/>
        <v/>
      </c>
      <c r="I77" s="61" t="s">
        <v>1128</v>
      </c>
      <c r="J77" s="152"/>
    </row>
    <row r="78" spans="1:10" ht="15" customHeight="1" outlineLevel="1" x14ac:dyDescent="0.25">
      <c r="A78" s="14" t="s">
        <v>319</v>
      </c>
      <c r="B78" s="4" t="s">
        <v>957</v>
      </c>
      <c r="C78" s="54" t="s">
        <v>47</v>
      </c>
      <c r="D78" s="62">
        <v>1</v>
      </c>
      <c r="E78" s="130">
        <f>VLOOKUP(B78,'Tarif détaillants'!A:F,6,FALSE)</f>
        <v>9.65</v>
      </c>
      <c r="F78" s="132"/>
      <c r="G78" s="61">
        <f t="shared" si="14"/>
        <v>0</v>
      </c>
      <c r="H78" s="133" t="str">
        <f t="shared" si="15"/>
        <v/>
      </c>
      <c r="I78" s="61" t="s">
        <v>1128</v>
      </c>
      <c r="J78" s="152"/>
    </row>
    <row r="79" spans="1:10" ht="15" customHeight="1" outlineLevel="1" x14ac:dyDescent="0.25">
      <c r="A79" s="15"/>
      <c r="B79" s="4" t="s">
        <v>322</v>
      </c>
      <c r="C79" s="54" t="s">
        <v>27</v>
      </c>
      <c r="D79" s="62">
        <v>6</v>
      </c>
      <c r="E79" s="130">
        <f>VLOOKUP(B79,'Tarif détaillants'!A:F,6,FALSE)</f>
        <v>1.25</v>
      </c>
      <c r="F79" s="132"/>
      <c r="G79" s="61">
        <f t="shared" si="14"/>
        <v>0</v>
      </c>
      <c r="H79" s="133" t="str">
        <f t="shared" si="15"/>
        <v/>
      </c>
      <c r="I79" s="61" t="s">
        <v>1128</v>
      </c>
      <c r="J79" s="152"/>
    </row>
    <row r="80" spans="1:10" ht="15" customHeight="1" x14ac:dyDescent="0.25">
      <c r="A80" s="73" t="s">
        <v>1084</v>
      </c>
      <c r="B80" s="73"/>
      <c r="C80" s="73"/>
      <c r="D80" s="73"/>
      <c r="E80" s="129"/>
      <c r="F80" s="72" t="s">
        <v>1079</v>
      </c>
      <c r="G80" s="72" t="s">
        <v>1080</v>
      </c>
      <c r="H80" s="72"/>
      <c r="I80" s="76"/>
      <c r="J80" s="151"/>
    </row>
    <row r="81" spans="1:10" ht="15" customHeight="1" outlineLevel="1" x14ac:dyDescent="0.25">
      <c r="A81" s="14" t="s">
        <v>325</v>
      </c>
      <c r="B81" s="4" t="s">
        <v>326</v>
      </c>
      <c r="C81" s="54" t="s">
        <v>190</v>
      </c>
      <c r="D81" s="62">
        <v>6</v>
      </c>
      <c r="E81" s="130">
        <f>VLOOKUP(B81,'Tarif détaillants'!A:F,6,FALSE)</f>
        <v>0.9</v>
      </c>
      <c r="F81" s="132"/>
      <c r="G81" s="61">
        <f t="shared" ref="G81" si="16">F81*D81</f>
        <v>0</v>
      </c>
      <c r="H81" s="133" t="str">
        <f t="shared" ref="H81" si="17">IF((E81*G81)=0,"",(E81*G81))</f>
        <v/>
      </c>
      <c r="I81" s="61" t="s">
        <v>1128</v>
      </c>
      <c r="J81" s="152"/>
    </row>
    <row r="82" spans="1:10" ht="15" customHeight="1" outlineLevel="1" x14ac:dyDescent="0.25">
      <c r="A82" s="14" t="s">
        <v>327</v>
      </c>
      <c r="B82" s="4" t="s">
        <v>958</v>
      </c>
      <c r="C82" s="54" t="s">
        <v>45</v>
      </c>
      <c r="D82" s="62">
        <v>1</v>
      </c>
      <c r="E82" s="130">
        <f>VLOOKUP(B82,'Tarif détaillants'!A:F,6,FALSE)</f>
        <v>73.010000000000005</v>
      </c>
      <c r="F82" s="132"/>
      <c r="G82" s="61">
        <f t="shared" ref="G82:G117" si="18">F82*D82</f>
        <v>0</v>
      </c>
      <c r="H82" s="133" t="str">
        <f t="shared" ref="H82:H117" si="19">IF((E82*G82)=0,"",(E82*G82))</f>
        <v/>
      </c>
      <c r="I82" s="61" t="s">
        <v>1128</v>
      </c>
      <c r="J82" s="152"/>
    </row>
    <row r="83" spans="1:10" ht="15" customHeight="1" outlineLevel="1" x14ac:dyDescent="0.25">
      <c r="A83" s="15"/>
      <c r="B83" s="4" t="s">
        <v>959</v>
      </c>
      <c r="C83" s="54" t="s">
        <v>125</v>
      </c>
      <c r="D83" s="62">
        <v>1</v>
      </c>
      <c r="E83" s="130">
        <f>VLOOKUP(B83,'Tarif détaillants'!A:F,6,FALSE)</f>
        <v>9.42</v>
      </c>
      <c r="F83" s="132"/>
      <c r="G83" s="61">
        <f t="shared" si="18"/>
        <v>0</v>
      </c>
      <c r="H83" s="133" t="str">
        <f t="shared" si="19"/>
        <v/>
      </c>
      <c r="I83" s="61" t="s">
        <v>1128</v>
      </c>
      <c r="J83" s="152"/>
    </row>
    <row r="84" spans="1:10" ht="15" customHeight="1" outlineLevel="1" x14ac:dyDescent="0.25">
      <c r="A84" s="17"/>
      <c r="B84" s="4" t="s">
        <v>330</v>
      </c>
      <c r="C84" s="54" t="s">
        <v>27</v>
      </c>
      <c r="D84" s="62">
        <v>6</v>
      </c>
      <c r="E84" s="130">
        <f>VLOOKUP(B84,'Tarif détaillants'!A:F,6,FALSE)</f>
        <v>1.87</v>
      </c>
      <c r="F84" s="132"/>
      <c r="G84" s="61">
        <f t="shared" si="18"/>
        <v>0</v>
      </c>
      <c r="H84" s="133" t="str">
        <f t="shared" si="19"/>
        <v/>
      </c>
      <c r="I84" s="61" t="s">
        <v>1128</v>
      </c>
      <c r="J84" s="152"/>
    </row>
    <row r="85" spans="1:10" ht="15" customHeight="1" outlineLevel="1" x14ac:dyDescent="0.25">
      <c r="A85" s="14" t="s">
        <v>331</v>
      </c>
      <c r="B85" s="4" t="s">
        <v>960</v>
      </c>
      <c r="C85" s="54" t="s">
        <v>961</v>
      </c>
      <c r="D85" s="62">
        <v>1</v>
      </c>
      <c r="E85" s="130">
        <f>VLOOKUP(B85,'Tarif détaillants'!A:F,6,FALSE)</f>
        <v>57.35</v>
      </c>
      <c r="F85" s="132"/>
      <c r="G85" s="61">
        <f t="shared" si="18"/>
        <v>0</v>
      </c>
      <c r="H85" s="133" t="str">
        <f t="shared" si="19"/>
        <v/>
      </c>
      <c r="I85" s="61" t="s">
        <v>1128</v>
      </c>
      <c r="J85" s="152"/>
    </row>
    <row r="86" spans="1:10" ht="15" customHeight="1" outlineLevel="1" x14ac:dyDescent="0.25">
      <c r="A86" s="15"/>
      <c r="B86" s="4" t="s">
        <v>962</v>
      </c>
      <c r="C86" s="54" t="s">
        <v>47</v>
      </c>
      <c r="D86" s="62">
        <v>1</v>
      </c>
      <c r="E86" s="130">
        <f>VLOOKUP(B86,'Tarif détaillants'!A:F,6,FALSE)</f>
        <v>15.39</v>
      </c>
      <c r="F86" s="132"/>
      <c r="G86" s="61">
        <f t="shared" si="18"/>
        <v>0</v>
      </c>
      <c r="H86" s="133" t="str">
        <f t="shared" si="19"/>
        <v/>
      </c>
      <c r="I86" s="61" t="s">
        <v>1128</v>
      </c>
      <c r="J86" s="152"/>
    </row>
    <row r="87" spans="1:10" ht="15" customHeight="1" outlineLevel="1" x14ac:dyDescent="0.25">
      <c r="A87" s="15"/>
      <c r="B87" s="4" t="s">
        <v>332</v>
      </c>
      <c r="C87" s="54" t="s">
        <v>240</v>
      </c>
      <c r="D87" s="62">
        <v>6</v>
      </c>
      <c r="E87" s="130">
        <f>VLOOKUP(B87,'Tarif détaillants'!A:F,6,FALSE)</f>
        <v>3.27</v>
      </c>
      <c r="F87" s="132"/>
      <c r="G87" s="61">
        <f t="shared" si="18"/>
        <v>0</v>
      </c>
      <c r="H87" s="133" t="str">
        <f t="shared" si="19"/>
        <v/>
      </c>
      <c r="I87" s="61" t="s">
        <v>1128</v>
      </c>
      <c r="J87" s="152"/>
    </row>
    <row r="88" spans="1:10" ht="15" customHeight="1" outlineLevel="1" x14ac:dyDescent="0.25">
      <c r="A88" s="17"/>
      <c r="B88" s="4" t="s">
        <v>333</v>
      </c>
      <c r="C88" s="54" t="s">
        <v>27</v>
      </c>
      <c r="D88" s="62">
        <v>6</v>
      </c>
      <c r="E88" s="130">
        <f>VLOOKUP(B88,'Tarif détaillants'!A:F,6,FALSE)</f>
        <v>1.81</v>
      </c>
      <c r="F88" s="132"/>
      <c r="G88" s="61">
        <f t="shared" si="18"/>
        <v>0</v>
      </c>
      <c r="H88" s="133" t="str">
        <f t="shared" si="19"/>
        <v/>
      </c>
      <c r="I88" s="61" t="s">
        <v>1128</v>
      </c>
      <c r="J88" s="152"/>
    </row>
    <row r="89" spans="1:10" ht="15" customHeight="1" outlineLevel="1" x14ac:dyDescent="0.25">
      <c r="A89" s="14" t="s">
        <v>2036</v>
      </c>
      <c r="B89" s="4" t="s">
        <v>963</v>
      </c>
      <c r="C89" s="54" t="s">
        <v>47</v>
      </c>
      <c r="D89" s="62">
        <v>1</v>
      </c>
      <c r="E89" s="130">
        <f>VLOOKUP(B89,'Tarif détaillants'!A:F,6,FALSE)</f>
        <v>15.15</v>
      </c>
      <c r="F89" s="132"/>
      <c r="G89" s="61">
        <f t="shared" si="18"/>
        <v>0</v>
      </c>
      <c r="H89" s="133" t="str">
        <f t="shared" si="19"/>
        <v/>
      </c>
      <c r="I89" s="61" t="s">
        <v>1128</v>
      </c>
      <c r="J89" s="152"/>
    </row>
    <row r="90" spans="1:10" ht="15" customHeight="1" outlineLevel="1" x14ac:dyDescent="0.25">
      <c r="A90" s="17"/>
      <c r="B90" s="4" t="s">
        <v>334</v>
      </c>
      <c r="C90" s="54" t="s">
        <v>27</v>
      </c>
      <c r="D90" s="62">
        <v>6</v>
      </c>
      <c r="E90" s="130">
        <f>VLOOKUP(B90,'Tarif détaillants'!A:F,6,FALSE)</f>
        <v>1.81</v>
      </c>
      <c r="F90" s="132"/>
      <c r="G90" s="61">
        <f t="shared" si="18"/>
        <v>0</v>
      </c>
      <c r="H90" s="133" t="str">
        <f t="shared" si="19"/>
        <v/>
      </c>
      <c r="I90" s="61" t="s">
        <v>1128</v>
      </c>
      <c r="J90" s="152"/>
    </row>
    <row r="91" spans="1:10" ht="15" customHeight="1" outlineLevel="1" x14ac:dyDescent="0.25">
      <c r="A91" s="14" t="s">
        <v>335</v>
      </c>
      <c r="B91" s="4" t="s">
        <v>964</v>
      </c>
      <c r="C91" s="54" t="s">
        <v>961</v>
      </c>
      <c r="D91" s="62">
        <v>1</v>
      </c>
      <c r="E91" s="130">
        <f>VLOOKUP(B91,'Tarif détaillants'!A:F,6,FALSE)</f>
        <v>55.97</v>
      </c>
      <c r="F91" s="132"/>
      <c r="G91" s="61">
        <f t="shared" si="18"/>
        <v>0</v>
      </c>
      <c r="H91" s="133" t="str">
        <f t="shared" si="19"/>
        <v/>
      </c>
      <c r="I91" s="61" t="s">
        <v>1128</v>
      </c>
      <c r="J91" s="152"/>
    </row>
    <row r="92" spans="1:10" ht="15" customHeight="1" outlineLevel="1" x14ac:dyDescent="0.25">
      <c r="A92" s="15"/>
      <c r="B92" s="4" t="s">
        <v>965</v>
      </c>
      <c r="C92" s="54" t="s">
        <v>47</v>
      </c>
      <c r="D92" s="62">
        <v>1</v>
      </c>
      <c r="E92" s="130">
        <f>VLOOKUP(B92,'Tarif détaillants'!A:F,6,FALSE)</f>
        <v>15.02</v>
      </c>
      <c r="F92" s="132"/>
      <c r="G92" s="61">
        <f t="shared" si="18"/>
        <v>0</v>
      </c>
      <c r="H92" s="133" t="str">
        <f t="shared" si="19"/>
        <v/>
      </c>
      <c r="I92" s="61" t="s">
        <v>1128</v>
      </c>
      <c r="J92" s="152"/>
    </row>
    <row r="93" spans="1:10" ht="15" customHeight="1" outlineLevel="1" x14ac:dyDescent="0.25">
      <c r="A93" s="15"/>
      <c r="B93" s="4" t="s">
        <v>339</v>
      </c>
      <c r="C93" s="54" t="s">
        <v>240</v>
      </c>
      <c r="D93" s="62">
        <v>6</v>
      </c>
      <c r="E93" s="130">
        <f>VLOOKUP(B93,'Tarif détaillants'!A:F,6,FALSE)</f>
        <v>3.2</v>
      </c>
      <c r="F93" s="132"/>
      <c r="G93" s="61">
        <f t="shared" si="18"/>
        <v>0</v>
      </c>
      <c r="H93" s="133" t="str">
        <f t="shared" si="19"/>
        <v/>
      </c>
      <c r="I93" s="61" t="s">
        <v>1128</v>
      </c>
      <c r="J93" s="152"/>
    </row>
    <row r="94" spans="1:10" ht="15" customHeight="1" outlineLevel="1" x14ac:dyDescent="0.25">
      <c r="A94" s="17"/>
      <c r="B94" s="4" t="s">
        <v>341</v>
      </c>
      <c r="C94" s="54" t="s">
        <v>27</v>
      </c>
      <c r="D94" s="62">
        <v>6</v>
      </c>
      <c r="E94" s="130">
        <f>VLOOKUP(B94,'Tarif détaillants'!A:F,6,FALSE)</f>
        <v>1.79</v>
      </c>
      <c r="F94" s="132"/>
      <c r="G94" s="61">
        <f t="shared" si="18"/>
        <v>0</v>
      </c>
      <c r="H94" s="133" t="str">
        <f t="shared" si="19"/>
        <v/>
      </c>
      <c r="I94" s="61" t="s">
        <v>1128</v>
      </c>
      <c r="J94" s="152"/>
    </row>
    <row r="95" spans="1:10" ht="15" customHeight="1" outlineLevel="1" x14ac:dyDescent="0.25">
      <c r="A95" s="14" t="s">
        <v>2037</v>
      </c>
      <c r="B95" s="4" t="s">
        <v>916</v>
      </c>
      <c r="C95" s="54" t="s">
        <v>917</v>
      </c>
      <c r="D95" s="62">
        <v>1</v>
      </c>
      <c r="E95" s="130">
        <f>VLOOKUP(B95,'Tarif détaillants'!A:F,6,FALSE)</f>
        <v>113.35</v>
      </c>
      <c r="F95" s="132"/>
      <c r="G95" s="61">
        <f t="shared" si="18"/>
        <v>0</v>
      </c>
      <c r="H95" s="133" t="str">
        <f t="shared" si="19"/>
        <v/>
      </c>
      <c r="I95" s="61" t="s">
        <v>1128</v>
      </c>
      <c r="J95" s="152"/>
    </row>
    <row r="96" spans="1:10" ht="15" customHeight="1" outlineLevel="1" x14ac:dyDescent="0.25">
      <c r="A96" s="17"/>
      <c r="B96" s="4" t="s">
        <v>342</v>
      </c>
      <c r="C96" s="54" t="s">
        <v>27</v>
      </c>
      <c r="D96" s="62">
        <v>6</v>
      </c>
      <c r="E96" s="130">
        <f>VLOOKUP(B96,'Tarif détaillants'!A:F,6,FALSE)</f>
        <v>2.81</v>
      </c>
      <c r="F96" s="132"/>
      <c r="G96" s="61">
        <f t="shared" si="18"/>
        <v>0</v>
      </c>
      <c r="H96" s="133" t="str">
        <f t="shared" si="19"/>
        <v/>
      </c>
      <c r="I96" s="61" t="s">
        <v>1128</v>
      </c>
      <c r="J96" s="152"/>
    </row>
    <row r="97" spans="1:10" ht="15" customHeight="1" outlineLevel="1" x14ac:dyDescent="0.25">
      <c r="A97" s="14" t="s">
        <v>250</v>
      </c>
      <c r="B97" s="24" t="s">
        <v>966</v>
      </c>
      <c r="C97" s="54" t="s">
        <v>47</v>
      </c>
      <c r="D97" s="62">
        <v>1</v>
      </c>
      <c r="E97" s="130">
        <f>VLOOKUP(B97,'Tarif détaillants'!A:F,6,FALSE)</f>
        <v>31.2</v>
      </c>
      <c r="F97" s="132"/>
      <c r="G97" s="61">
        <f t="shared" si="18"/>
        <v>0</v>
      </c>
      <c r="H97" s="133" t="str">
        <f t="shared" si="19"/>
        <v/>
      </c>
      <c r="I97" s="61" t="s">
        <v>1128</v>
      </c>
      <c r="J97" s="152"/>
    </row>
    <row r="98" spans="1:10" ht="15" customHeight="1" outlineLevel="1" x14ac:dyDescent="0.25">
      <c r="A98" s="17"/>
      <c r="B98" s="24" t="s">
        <v>251</v>
      </c>
      <c r="C98" s="54" t="s">
        <v>27</v>
      </c>
      <c r="D98" s="62">
        <v>6</v>
      </c>
      <c r="E98" s="130">
        <f>VLOOKUP(B98,'Tarif détaillants'!A:F,6,FALSE)</f>
        <v>3.41</v>
      </c>
      <c r="F98" s="132"/>
      <c r="G98" s="61">
        <f t="shared" si="18"/>
        <v>0</v>
      </c>
      <c r="H98" s="133" t="str">
        <f t="shared" si="19"/>
        <v/>
      </c>
      <c r="I98" s="61" t="s">
        <v>1128</v>
      </c>
      <c r="J98" s="152"/>
    </row>
    <row r="99" spans="1:10" ht="15" customHeight="1" outlineLevel="1" x14ac:dyDescent="0.25">
      <c r="A99" s="4" t="s">
        <v>495</v>
      </c>
      <c r="B99" s="24" t="s">
        <v>253</v>
      </c>
      <c r="C99" s="54" t="s">
        <v>27</v>
      </c>
      <c r="D99" s="62">
        <v>6</v>
      </c>
      <c r="E99" s="130">
        <f>VLOOKUP(B99,'Tarif détaillants'!A:F,6,FALSE)</f>
        <v>3.32</v>
      </c>
      <c r="F99" s="132"/>
      <c r="G99" s="61">
        <f t="shared" si="18"/>
        <v>0</v>
      </c>
      <c r="H99" s="133" t="str">
        <f t="shared" si="19"/>
        <v/>
      </c>
      <c r="I99" s="61" t="s">
        <v>1128</v>
      </c>
      <c r="J99" s="152"/>
    </row>
    <row r="100" spans="1:10" ht="15" customHeight="1" outlineLevel="1" x14ac:dyDescent="0.25">
      <c r="A100" s="4" t="s">
        <v>2042</v>
      </c>
      <c r="B100" s="24" t="s">
        <v>254</v>
      </c>
      <c r="C100" s="54" t="s">
        <v>27</v>
      </c>
      <c r="D100" s="62">
        <v>6</v>
      </c>
      <c r="E100" s="130">
        <f>VLOOKUP(B100,'Tarif détaillants'!A:F,6,FALSE)</f>
        <v>3.54</v>
      </c>
      <c r="F100" s="132"/>
      <c r="G100" s="61">
        <f t="shared" si="18"/>
        <v>0</v>
      </c>
      <c r="H100" s="133" t="str">
        <f t="shared" si="19"/>
        <v/>
      </c>
      <c r="I100" s="61" t="s">
        <v>1128</v>
      </c>
      <c r="J100" s="152"/>
    </row>
    <row r="101" spans="1:10" ht="15" customHeight="1" outlineLevel="1" x14ac:dyDescent="0.25">
      <c r="A101" s="4" t="s">
        <v>2041</v>
      </c>
      <c r="B101" s="24" t="s">
        <v>256</v>
      </c>
      <c r="C101" s="54" t="s">
        <v>8</v>
      </c>
      <c r="D101" s="62">
        <v>6</v>
      </c>
      <c r="E101" s="130">
        <f>VLOOKUP(B101,'Tarif détaillants'!A:F,6,FALSE)</f>
        <v>4.21</v>
      </c>
      <c r="F101" s="132"/>
      <c r="G101" s="61">
        <f t="shared" si="18"/>
        <v>0</v>
      </c>
      <c r="H101" s="133" t="str">
        <f t="shared" si="19"/>
        <v/>
      </c>
      <c r="I101" s="61" t="s">
        <v>1128</v>
      </c>
      <c r="J101" s="152"/>
    </row>
    <row r="102" spans="1:10" ht="15" customHeight="1" outlineLevel="1" x14ac:dyDescent="0.25">
      <c r="A102" s="4" t="s">
        <v>2040</v>
      </c>
      <c r="B102" s="24" t="s">
        <v>258</v>
      </c>
      <c r="C102" s="54" t="s">
        <v>27</v>
      </c>
      <c r="D102" s="62">
        <v>6</v>
      </c>
      <c r="E102" s="130">
        <f>VLOOKUP(B102,'Tarif détaillants'!A:F,6,FALSE)</f>
        <v>4.38</v>
      </c>
      <c r="F102" s="132"/>
      <c r="G102" s="61">
        <f t="shared" si="18"/>
        <v>0</v>
      </c>
      <c r="H102" s="133" t="str">
        <f t="shared" si="19"/>
        <v/>
      </c>
      <c r="I102" s="61" t="s">
        <v>1128</v>
      </c>
      <c r="J102" s="152"/>
    </row>
    <row r="103" spans="1:10" ht="15" customHeight="1" outlineLevel="1" x14ac:dyDescent="0.25">
      <c r="A103" s="4" t="s">
        <v>2183</v>
      </c>
      <c r="B103" s="24" t="s">
        <v>1797</v>
      </c>
      <c r="C103" s="54" t="s">
        <v>175</v>
      </c>
      <c r="D103" s="62">
        <v>6</v>
      </c>
      <c r="E103" s="130">
        <f>VLOOKUP(B103,'Tarif détaillants'!A:F,6,FALSE)</f>
        <v>4.5199999999999996</v>
      </c>
      <c r="F103" s="132"/>
      <c r="G103" s="61">
        <f t="shared" ref="G103" si="20">F103*D103</f>
        <v>0</v>
      </c>
      <c r="H103" s="133" t="str">
        <f t="shared" ref="H103" si="21">IF((E103*G103)=0,"",(E103*G103))</f>
        <v/>
      </c>
      <c r="I103" s="61" t="s">
        <v>1128</v>
      </c>
      <c r="J103" s="152"/>
    </row>
    <row r="104" spans="1:10" ht="15" customHeight="1" outlineLevel="1" x14ac:dyDescent="0.25">
      <c r="A104" s="134" t="s">
        <v>260</v>
      </c>
      <c r="B104" s="24" t="s">
        <v>967</v>
      </c>
      <c r="C104" s="54" t="s">
        <v>47</v>
      </c>
      <c r="D104" s="62">
        <v>1</v>
      </c>
      <c r="E104" s="130">
        <f>VLOOKUP(B104,'Tarif détaillants'!A:F,6,FALSE)</f>
        <v>13.82</v>
      </c>
      <c r="F104" s="132"/>
      <c r="G104" s="61">
        <f t="shared" si="18"/>
        <v>0</v>
      </c>
      <c r="H104" s="133" t="str">
        <f t="shared" si="19"/>
        <v/>
      </c>
      <c r="I104" s="61" t="s">
        <v>1128</v>
      </c>
      <c r="J104" s="152"/>
    </row>
    <row r="105" spans="1:10" ht="15" customHeight="1" outlineLevel="1" x14ac:dyDescent="0.25">
      <c r="A105" s="135"/>
      <c r="B105" s="24" t="s">
        <v>261</v>
      </c>
      <c r="C105" s="54" t="s">
        <v>27</v>
      </c>
      <c r="D105" s="62">
        <v>6</v>
      </c>
      <c r="E105" s="130">
        <f>VLOOKUP(B105,'Tarif détaillants'!A:F,6,FALSE)</f>
        <v>1.68</v>
      </c>
      <c r="F105" s="132"/>
      <c r="G105" s="61">
        <f t="shared" si="18"/>
        <v>0</v>
      </c>
      <c r="H105" s="133" t="str">
        <f t="shared" si="19"/>
        <v/>
      </c>
      <c r="I105" s="61" t="s">
        <v>1128</v>
      </c>
      <c r="J105" s="152"/>
    </row>
    <row r="106" spans="1:10" ht="15" customHeight="1" outlineLevel="1" x14ac:dyDescent="0.25">
      <c r="A106" s="134" t="s">
        <v>263</v>
      </c>
      <c r="B106" s="24" t="s">
        <v>968</v>
      </c>
      <c r="C106" s="54" t="s">
        <v>47</v>
      </c>
      <c r="D106" s="62">
        <v>1</v>
      </c>
      <c r="E106" s="130">
        <f>VLOOKUP(B106,'Tarif détaillants'!A:F,6,FALSE)</f>
        <v>15.21</v>
      </c>
      <c r="F106" s="132"/>
      <c r="G106" s="61">
        <f t="shared" si="18"/>
        <v>0</v>
      </c>
      <c r="H106" s="133" t="str">
        <f t="shared" si="19"/>
        <v/>
      </c>
      <c r="I106" s="61" t="s">
        <v>1128</v>
      </c>
      <c r="J106" s="152"/>
    </row>
    <row r="107" spans="1:10" ht="15" customHeight="1" outlineLevel="1" x14ac:dyDescent="0.25">
      <c r="A107" s="135"/>
      <c r="B107" s="24" t="s">
        <v>264</v>
      </c>
      <c r="C107" s="54" t="s">
        <v>27</v>
      </c>
      <c r="D107" s="62">
        <v>6</v>
      </c>
      <c r="E107" s="130">
        <f>VLOOKUP(B107,'Tarif détaillants'!A:F,6,FALSE)</f>
        <v>1.83</v>
      </c>
      <c r="F107" s="132"/>
      <c r="G107" s="61">
        <f t="shared" si="18"/>
        <v>0</v>
      </c>
      <c r="H107" s="133" t="str">
        <f t="shared" si="19"/>
        <v/>
      </c>
      <c r="I107" s="61" t="s">
        <v>1128</v>
      </c>
      <c r="J107" s="152"/>
    </row>
    <row r="108" spans="1:10" ht="15" customHeight="1" outlineLevel="1" x14ac:dyDescent="0.25">
      <c r="A108" s="134" t="s">
        <v>454</v>
      </c>
      <c r="B108" s="24" t="s">
        <v>969</v>
      </c>
      <c r="C108" s="54" t="s">
        <v>47</v>
      </c>
      <c r="D108" s="62">
        <v>1</v>
      </c>
      <c r="E108" s="130">
        <f>VLOOKUP(B108,'Tarif détaillants'!A:F,6,FALSE)</f>
        <v>13.27</v>
      </c>
      <c r="F108" s="132"/>
      <c r="G108" s="61">
        <f t="shared" si="18"/>
        <v>0</v>
      </c>
      <c r="H108" s="133" t="str">
        <f t="shared" si="19"/>
        <v/>
      </c>
      <c r="I108" s="61" t="s">
        <v>1128</v>
      </c>
      <c r="J108" s="152"/>
    </row>
    <row r="109" spans="1:10" ht="15" customHeight="1" outlineLevel="1" x14ac:dyDescent="0.25">
      <c r="A109" s="135"/>
      <c r="B109" s="24" t="s">
        <v>266</v>
      </c>
      <c r="C109" s="54" t="s">
        <v>27</v>
      </c>
      <c r="D109" s="62">
        <v>6</v>
      </c>
      <c r="E109" s="130">
        <f>VLOOKUP(B109,'Tarif détaillants'!A:F,6,FALSE)</f>
        <v>1.64</v>
      </c>
      <c r="F109" s="132"/>
      <c r="G109" s="61">
        <f t="shared" si="18"/>
        <v>0</v>
      </c>
      <c r="H109" s="133" t="str">
        <f t="shared" si="19"/>
        <v/>
      </c>
      <c r="I109" s="61" t="s">
        <v>1128</v>
      </c>
      <c r="J109" s="152"/>
    </row>
    <row r="110" spans="1:10" ht="15" customHeight="1" outlineLevel="1" x14ac:dyDescent="0.25">
      <c r="A110" s="14" t="s">
        <v>26</v>
      </c>
      <c r="B110" s="25" t="s">
        <v>970</v>
      </c>
      <c r="C110" s="54" t="s">
        <v>45</v>
      </c>
      <c r="D110" s="62">
        <v>1</v>
      </c>
      <c r="E110" s="130">
        <f>VLOOKUP(B110,'Tarif détaillants'!A:F,6,FALSE)</f>
        <v>59.19</v>
      </c>
      <c r="F110" s="132"/>
      <c r="G110" s="61">
        <f t="shared" si="18"/>
        <v>0</v>
      </c>
      <c r="H110" s="133" t="str">
        <f t="shared" si="19"/>
        <v/>
      </c>
      <c r="I110" s="61" t="s">
        <v>1128</v>
      </c>
      <c r="J110" s="152"/>
    </row>
    <row r="111" spans="1:10" ht="15" customHeight="1" outlineLevel="1" x14ac:dyDescent="0.25">
      <c r="A111" s="15"/>
      <c r="B111" s="26" t="s">
        <v>971</v>
      </c>
      <c r="C111" s="54" t="s">
        <v>47</v>
      </c>
      <c r="D111" s="62">
        <v>1</v>
      </c>
      <c r="E111" s="130">
        <f>VLOOKUP(B111,'Tarif détaillants'!A:F,6,FALSE)</f>
        <v>13.07</v>
      </c>
      <c r="F111" s="132"/>
      <c r="G111" s="61">
        <f t="shared" si="18"/>
        <v>0</v>
      </c>
      <c r="H111" s="133" t="str">
        <f t="shared" si="19"/>
        <v/>
      </c>
      <c r="I111" s="61" t="s">
        <v>1128</v>
      </c>
      <c r="J111" s="152"/>
    </row>
    <row r="112" spans="1:10" ht="15" customHeight="1" outlineLevel="1" x14ac:dyDescent="0.25">
      <c r="A112" s="15"/>
      <c r="B112" s="26" t="s">
        <v>268</v>
      </c>
      <c r="C112" s="54" t="s">
        <v>240</v>
      </c>
      <c r="D112" s="62">
        <v>6</v>
      </c>
      <c r="E112" s="130">
        <f>VLOOKUP(B112,'Tarif détaillants'!A:F,6,FALSE)</f>
        <v>2.87</v>
      </c>
      <c r="F112" s="132"/>
      <c r="G112" s="61">
        <f t="shared" si="18"/>
        <v>0</v>
      </c>
      <c r="H112" s="133" t="str">
        <f t="shared" si="19"/>
        <v/>
      </c>
      <c r="I112" s="61" t="s">
        <v>1128</v>
      </c>
      <c r="J112" s="152"/>
    </row>
    <row r="113" spans="1:10" ht="15" customHeight="1" outlineLevel="1" x14ac:dyDescent="0.25">
      <c r="A113" s="17"/>
      <c r="B113" s="27" t="s">
        <v>269</v>
      </c>
      <c r="C113" s="54" t="s">
        <v>27</v>
      </c>
      <c r="D113" s="62">
        <v>6</v>
      </c>
      <c r="E113" s="130">
        <f>VLOOKUP(B113,'Tarif détaillants'!A:F,6,FALSE)</f>
        <v>1.69</v>
      </c>
      <c r="F113" s="132"/>
      <c r="G113" s="61">
        <f t="shared" si="18"/>
        <v>0</v>
      </c>
      <c r="H113" s="133" t="str">
        <f t="shared" si="19"/>
        <v/>
      </c>
      <c r="I113" s="61" t="s">
        <v>1128</v>
      </c>
      <c r="J113" s="152"/>
    </row>
    <row r="114" spans="1:10" ht="15" customHeight="1" outlineLevel="1" x14ac:dyDescent="0.25">
      <c r="A114" s="4" t="s">
        <v>2039</v>
      </c>
      <c r="B114" s="52" t="s">
        <v>455</v>
      </c>
      <c r="C114" s="54" t="s">
        <v>27</v>
      </c>
      <c r="D114" s="62">
        <v>6</v>
      </c>
      <c r="E114" s="130">
        <f>VLOOKUP(B114,'Tarif détaillants'!A:F,6,FALSE)</f>
        <v>1.68</v>
      </c>
      <c r="F114" s="132"/>
      <c r="G114" s="61">
        <f t="shared" si="18"/>
        <v>0</v>
      </c>
      <c r="H114" s="133" t="str">
        <f t="shared" si="19"/>
        <v/>
      </c>
      <c r="I114" s="61" t="s">
        <v>1128</v>
      </c>
      <c r="J114" s="152"/>
    </row>
    <row r="115" spans="1:10" ht="15" customHeight="1" outlineLevel="1" x14ac:dyDescent="0.25">
      <c r="A115" s="14" t="s">
        <v>2038</v>
      </c>
      <c r="B115" s="24" t="s">
        <v>972</v>
      </c>
      <c r="C115" s="54" t="s">
        <v>45</v>
      </c>
      <c r="D115" s="62">
        <v>1</v>
      </c>
      <c r="E115" s="130">
        <f>VLOOKUP(B115,'Tarif détaillants'!A:F,6,FALSE)</f>
        <v>72.62</v>
      </c>
      <c r="F115" s="132"/>
      <c r="G115" s="61">
        <f t="shared" si="18"/>
        <v>0</v>
      </c>
      <c r="H115" s="133" t="str">
        <f t="shared" si="19"/>
        <v/>
      </c>
      <c r="I115" s="61" t="s">
        <v>1128</v>
      </c>
      <c r="J115" s="152"/>
    </row>
    <row r="116" spans="1:10" ht="15" customHeight="1" outlineLevel="1" x14ac:dyDescent="0.25">
      <c r="A116" s="15"/>
      <c r="B116" s="24" t="s">
        <v>973</v>
      </c>
      <c r="C116" s="54" t="s">
        <v>47</v>
      </c>
      <c r="D116" s="62">
        <v>1</v>
      </c>
      <c r="E116" s="130">
        <f>VLOOKUP(B116,'Tarif détaillants'!A:F,6,FALSE)</f>
        <v>15.92</v>
      </c>
      <c r="F116" s="132"/>
      <c r="G116" s="61">
        <f t="shared" si="18"/>
        <v>0</v>
      </c>
      <c r="H116" s="133" t="str">
        <f t="shared" si="19"/>
        <v/>
      </c>
      <c r="I116" s="61" t="s">
        <v>1128</v>
      </c>
      <c r="J116" s="152"/>
    </row>
    <row r="117" spans="1:10" ht="15" customHeight="1" outlineLevel="1" x14ac:dyDescent="0.25">
      <c r="A117" s="17"/>
      <c r="B117" s="24" t="s">
        <v>273</v>
      </c>
      <c r="C117" s="54" t="s">
        <v>27</v>
      </c>
      <c r="D117" s="62">
        <v>6</v>
      </c>
      <c r="E117" s="130">
        <f>VLOOKUP(B117,'Tarif détaillants'!A:F,6,FALSE)</f>
        <v>1.96</v>
      </c>
      <c r="F117" s="132"/>
      <c r="G117" s="61">
        <f t="shared" si="18"/>
        <v>0</v>
      </c>
      <c r="H117" s="133" t="str">
        <f t="shared" si="19"/>
        <v/>
      </c>
      <c r="I117" s="61" t="s">
        <v>1128</v>
      </c>
      <c r="J117" s="152"/>
    </row>
    <row r="118" spans="1:10" ht="15" customHeight="1" x14ac:dyDescent="0.25">
      <c r="A118" s="73" t="s">
        <v>1085</v>
      </c>
      <c r="B118" s="73"/>
      <c r="C118" s="73"/>
      <c r="D118" s="73"/>
      <c r="E118" s="129"/>
      <c r="F118" s="72" t="s">
        <v>1079</v>
      </c>
      <c r="G118" s="72" t="s">
        <v>1080</v>
      </c>
      <c r="H118" s="72"/>
      <c r="I118" s="76"/>
      <c r="J118" s="151"/>
    </row>
    <row r="119" spans="1:10" ht="15" customHeight="1" outlineLevel="1" x14ac:dyDescent="0.25">
      <c r="A119" s="14" t="s">
        <v>753</v>
      </c>
      <c r="B119" s="24" t="s">
        <v>754</v>
      </c>
      <c r="C119" s="54" t="s">
        <v>240</v>
      </c>
      <c r="D119" s="62">
        <v>6</v>
      </c>
      <c r="E119" s="130">
        <f>VLOOKUP(B119,'Tarif détaillants'!A:F,6,FALSE)</f>
        <v>2.72</v>
      </c>
      <c r="F119" s="132"/>
      <c r="G119" s="61">
        <f t="shared" ref="G119" si="22">F119*D119</f>
        <v>0</v>
      </c>
      <c r="H119" s="133" t="str">
        <f t="shared" ref="H119" si="23">IF((E119*G119)=0,"",(E119*G119))</f>
        <v/>
      </c>
      <c r="I119" s="61" t="s">
        <v>1128</v>
      </c>
      <c r="J119" s="152"/>
    </row>
    <row r="120" spans="1:10" ht="15" customHeight="1" outlineLevel="1" x14ac:dyDescent="0.25">
      <c r="A120" s="14" t="s">
        <v>456</v>
      </c>
      <c r="B120" s="24" t="s">
        <v>974</v>
      </c>
      <c r="C120" s="54" t="s">
        <v>47</v>
      </c>
      <c r="D120" s="62">
        <v>1</v>
      </c>
      <c r="E120" s="130">
        <f>VLOOKUP(B120,'Tarif détaillants'!A:F,6,FALSE)</f>
        <v>9.6300000000000008</v>
      </c>
      <c r="F120" s="132"/>
      <c r="G120" s="61">
        <f t="shared" ref="G120:G132" si="24">F120*D120</f>
        <v>0</v>
      </c>
      <c r="H120" s="133" t="str">
        <f t="shared" ref="H120:H132" si="25">IF((E120*G120)=0,"",(E120*G120))</f>
        <v/>
      </c>
      <c r="I120" s="61" t="s">
        <v>1128</v>
      </c>
      <c r="J120" s="152"/>
    </row>
    <row r="121" spans="1:10" ht="15" customHeight="1" outlineLevel="1" x14ac:dyDescent="0.25">
      <c r="A121" s="17"/>
      <c r="B121" s="24" t="s">
        <v>276</v>
      </c>
      <c r="C121" s="54" t="s">
        <v>240</v>
      </c>
      <c r="D121" s="62">
        <v>6</v>
      </c>
      <c r="E121" s="130">
        <f>VLOOKUP(B121,'Tarif détaillants'!A:F,6,FALSE)</f>
        <v>2.23</v>
      </c>
      <c r="F121" s="132"/>
      <c r="G121" s="61">
        <f t="shared" si="24"/>
        <v>0</v>
      </c>
      <c r="H121" s="133" t="str">
        <f t="shared" si="25"/>
        <v/>
      </c>
      <c r="I121" s="61" t="s">
        <v>1128</v>
      </c>
      <c r="J121" s="152"/>
    </row>
    <row r="122" spans="1:10" ht="15" customHeight="1" outlineLevel="1" x14ac:dyDescent="0.25">
      <c r="A122" s="14" t="s">
        <v>457</v>
      </c>
      <c r="B122" s="24" t="s">
        <v>975</v>
      </c>
      <c r="C122" s="54" t="s">
        <v>45</v>
      </c>
      <c r="D122" s="62">
        <v>1</v>
      </c>
      <c r="E122" s="130">
        <f>VLOOKUP(B122,'Tarif détaillants'!A:F,6,FALSE)</f>
        <v>41.71</v>
      </c>
      <c r="F122" s="132"/>
      <c r="G122" s="61">
        <f t="shared" si="24"/>
        <v>0</v>
      </c>
      <c r="H122" s="133" t="str">
        <f t="shared" si="25"/>
        <v/>
      </c>
      <c r="I122" s="61" t="s">
        <v>1128</v>
      </c>
      <c r="J122" s="152"/>
    </row>
    <row r="123" spans="1:10" ht="15" customHeight="1" outlineLevel="1" x14ac:dyDescent="0.25">
      <c r="A123" s="15"/>
      <c r="B123" s="24" t="s">
        <v>976</v>
      </c>
      <c r="C123" s="54" t="s">
        <v>47</v>
      </c>
      <c r="D123" s="62">
        <v>1</v>
      </c>
      <c r="E123" s="130">
        <f>VLOOKUP(B123,'Tarif détaillants'!A:F,6,FALSE)</f>
        <v>9.59</v>
      </c>
      <c r="F123" s="132"/>
      <c r="G123" s="61">
        <f t="shared" si="24"/>
        <v>0</v>
      </c>
      <c r="H123" s="133" t="str">
        <f t="shared" si="25"/>
        <v/>
      </c>
      <c r="I123" s="61" t="s">
        <v>1128</v>
      </c>
      <c r="J123" s="152"/>
    </row>
    <row r="124" spans="1:10" ht="15" customHeight="1" outlineLevel="1" x14ac:dyDescent="0.25">
      <c r="A124" s="17"/>
      <c r="B124" s="24" t="s">
        <v>278</v>
      </c>
      <c r="C124" s="54" t="s">
        <v>240</v>
      </c>
      <c r="D124" s="62">
        <v>6</v>
      </c>
      <c r="E124" s="130">
        <f>VLOOKUP(B124,'Tarif détaillants'!A:F,6,FALSE)</f>
        <v>2.12</v>
      </c>
      <c r="F124" s="132"/>
      <c r="G124" s="61">
        <f t="shared" si="24"/>
        <v>0</v>
      </c>
      <c r="H124" s="133" t="str">
        <f t="shared" si="25"/>
        <v/>
      </c>
      <c r="I124" s="61" t="s">
        <v>1128</v>
      </c>
      <c r="J124" s="152"/>
    </row>
    <row r="125" spans="1:10" ht="15" customHeight="1" outlineLevel="1" x14ac:dyDescent="0.25">
      <c r="A125" s="14" t="s">
        <v>458</v>
      </c>
      <c r="B125" s="24" t="s">
        <v>977</v>
      </c>
      <c r="C125" s="54" t="s">
        <v>45</v>
      </c>
      <c r="D125" s="62">
        <v>1</v>
      </c>
      <c r="E125" s="130">
        <f>VLOOKUP(B125,'Tarif détaillants'!A:F,6,FALSE)</f>
        <v>42.4</v>
      </c>
      <c r="F125" s="132"/>
      <c r="G125" s="61">
        <f t="shared" si="24"/>
        <v>0</v>
      </c>
      <c r="H125" s="133" t="str">
        <f t="shared" si="25"/>
        <v/>
      </c>
      <c r="I125" s="61" t="s">
        <v>1128</v>
      </c>
      <c r="J125" s="152"/>
    </row>
    <row r="126" spans="1:10" ht="15" customHeight="1" outlineLevel="1" x14ac:dyDescent="0.25">
      <c r="A126" s="15"/>
      <c r="B126" s="24" t="s">
        <v>978</v>
      </c>
      <c r="C126" s="54" t="s">
        <v>47</v>
      </c>
      <c r="D126" s="62">
        <v>1</v>
      </c>
      <c r="E126" s="130">
        <f>VLOOKUP(B126,'Tarif détaillants'!A:F,6,FALSE)</f>
        <v>9.4600000000000009</v>
      </c>
      <c r="F126" s="132"/>
      <c r="G126" s="61">
        <f t="shared" si="24"/>
        <v>0</v>
      </c>
      <c r="H126" s="133" t="str">
        <f t="shared" si="25"/>
        <v/>
      </c>
      <c r="I126" s="61" t="s">
        <v>1128</v>
      </c>
      <c r="J126" s="152"/>
    </row>
    <row r="127" spans="1:10" ht="15" customHeight="1" outlineLevel="1" x14ac:dyDescent="0.25">
      <c r="A127" s="17"/>
      <c r="B127" s="24" t="s">
        <v>279</v>
      </c>
      <c r="C127" s="54" t="s">
        <v>240</v>
      </c>
      <c r="D127" s="62">
        <v>6</v>
      </c>
      <c r="E127" s="130">
        <f>VLOOKUP(B127,'Tarif détaillants'!A:F,6,FALSE)</f>
        <v>2.17</v>
      </c>
      <c r="F127" s="132"/>
      <c r="G127" s="61">
        <f t="shared" si="24"/>
        <v>0</v>
      </c>
      <c r="H127" s="133" t="str">
        <f t="shared" si="25"/>
        <v/>
      </c>
      <c r="I127" s="61" t="s">
        <v>1128</v>
      </c>
      <c r="J127" s="152"/>
    </row>
    <row r="128" spans="1:10" ht="15" customHeight="1" outlineLevel="1" x14ac:dyDescent="0.25">
      <c r="A128" s="14" t="s">
        <v>459</v>
      </c>
      <c r="B128" s="24" t="s">
        <v>979</v>
      </c>
      <c r="C128" s="54" t="s">
        <v>45</v>
      </c>
      <c r="D128" s="62">
        <v>1</v>
      </c>
      <c r="E128" s="130">
        <f>VLOOKUP(B128,'Tarif détaillants'!A:F,6,FALSE)</f>
        <v>42.15</v>
      </c>
      <c r="F128" s="132"/>
      <c r="G128" s="61">
        <f t="shared" si="24"/>
        <v>0</v>
      </c>
      <c r="H128" s="133" t="str">
        <f t="shared" si="25"/>
        <v/>
      </c>
      <c r="I128" s="61" t="s">
        <v>1128</v>
      </c>
      <c r="J128" s="152"/>
    </row>
    <row r="129" spans="1:10" ht="15" customHeight="1" outlineLevel="1" x14ac:dyDescent="0.25">
      <c r="A129" s="15"/>
      <c r="B129" s="24" t="s">
        <v>980</v>
      </c>
      <c r="C129" s="54" t="s">
        <v>47</v>
      </c>
      <c r="D129" s="62">
        <v>1</v>
      </c>
      <c r="E129" s="130">
        <f>VLOOKUP(B129,'Tarif détaillants'!A:F,6,FALSE)</f>
        <v>9.35</v>
      </c>
      <c r="F129" s="132"/>
      <c r="G129" s="61">
        <f t="shared" si="24"/>
        <v>0</v>
      </c>
      <c r="H129" s="133" t="str">
        <f t="shared" si="25"/>
        <v/>
      </c>
      <c r="I129" s="61" t="s">
        <v>1128</v>
      </c>
      <c r="J129" s="152"/>
    </row>
    <row r="130" spans="1:10" ht="15" customHeight="1" outlineLevel="1" x14ac:dyDescent="0.25">
      <c r="A130" s="17"/>
      <c r="B130" s="24" t="s">
        <v>280</v>
      </c>
      <c r="C130" s="54" t="s">
        <v>240</v>
      </c>
      <c r="D130" s="62">
        <v>6</v>
      </c>
      <c r="E130" s="130">
        <f>VLOOKUP(B130,'Tarif détaillants'!A:F,6,FALSE)</f>
        <v>2.15</v>
      </c>
      <c r="F130" s="132"/>
      <c r="G130" s="61">
        <f t="shared" si="24"/>
        <v>0</v>
      </c>
      <c r="H130" s="133" t="str">
        <f t="shared" si="25"/>
        <v/>
      </c>
      <c r="I130" s="61" t="s">
        <v>1128</v>
      </c>
      <c r="J130" s="152"/>
    </row>
    <row r="131" spans="1:10" ht="15" customHeight="1" outlineLevel="1" x14ac:dyDescent="0.25">
      <c r="A131" s="14" t="s">
        <v>460</v>
      </c>
      <c r="B131" s="24" t="s">
        <v>981</v>
      </c>
      <c r="C131" s="54" t="s">
        <v>47</v>
      </c>
      <c r="D131" s="62">
        <v>1</v>
      </c>
      <c r="E131" s="130">
        <f>VLOOKUP(B131,'Tarif détaillants'!A:F,6,FALSE)</f>
        <v>9.24</v>
      </c>
      <c r="F131" s="132"/>
      <c r="G131" s="61">
        <f t="shared" si="24"/>
        <v>0</v>
      </c>
      <c r="H131" s="133" t="str">
        <f t="shared" si="25"/>
        <v/>
      </c>
      <c r="I131" s="61" t="s">
        <v>1128</v>
      </c>
      <c r="J131" s="152"/>
    </row>
    <row r="132" spans="1:10" ht="15" customHeight="1" outlineLevel="1" x14ac:dyDescent="0.25">
      <c r="A132" s="17"/>
      <c r="B132" s="24" t="s">
        <v>282</v>
      </c>
      <c r="C132" s="54" t="s">
        <v>240</v>
      </c>
      <c r="D132" s="62">
        <v>6</v>
      </c>
      <c r="E132" s="130">
        <f>VLOOKUP(B132,'Tarif détaillants'!A:F,6,FALSE)</f>
        <v>2.13</v>
      </c>
      <c r="F132" s="132"/>
      <c r="G132" s="61">
        <f t="shared" si="24"/>
        <v>0</v>
      </c>
      <c r="H132" s="133" t="str">
        <f t="shared" si="25"/>
        <v/>
      </c>
      <c r="I132" s="61" t="s">
        <v>1128</v>
      </c>
      <c r="J132" s="152"/>
    </row>
    <row r="133" spans="1:10" ht="15" customHeight="1" x14ac:dyDescent="0.25">
      <c r="A133" s="73" t="s">
        <v>1086</v>
      </c>
      <c r="B133" s="73"/>
      <c r="C133" s="73"/>
      <c r="D133" s="73"/>
      <c r="E133" s="129"/>
      <c r="F133" s="72" t="s">
        <v>1079</v>
      </c>
      <c r="G133" s="72" t="s">
        <v>1080</v>
      </c>
      <c r="H133" s="72"/>
      <c r="I133" s="76"/>
      <c r="J133" s="151"/>
    </row>
    <row r="134" spans="1:10" ht="15" customHeight="1" outlineLevel="1" x14ac:dyDescent="0.25">
      <c r="A134" s="14" t="s">
        <v>461</v>
      </c>
      <c r="B134" s="24" t="s">
        <v>982</v>
      </c>
      <c r="C134" s="54" t="s">
        <v>47</v>
      </c>
      <c r="D134" s="62">
        <v>1</v>
      </c>
      <c r="E134" s="130">
        <f>VLOOKUP(B134,'Tarif détaillants'!A:F,6,FALSE)</f>
        <v>17.079999999999998</v>
      </c>
      <c r="F134" s="132"/>
      <c r="G134" s="61">
        <f t="shared" ref="G134" si="26">F134*D134</f>
        <v>0</v>
      </c>
      <c r="H134" s="133" t="str">
        <f t="shared" ref="H134" si="27">IF((E134*G134)=0,"",(E134*G134))</f>
        <v/>
      </c>
      <c r="I134" s="61" t="s">
        <v>1128</v>
      </c>
      <c r="J134" s="152"/>
    </row>
    <row r="135" spans="1:10" ht="15" customHeight="1" outlineLevel="1" x14ac:dyDescent="0.25">
      <c r="A135" s="17"/>
      <c r="B135" s="24" t="s">
        <v>284</v>
      </c>
      <c r="C135" s="54" t="s">
        <v>27</v>
      </c>
      <c r="D135" s="62">
        <v>6</v>
      </c>
      <c r="E135" s="130">
        <f>VLOOKUP(B135,'Tarif détaillants'!A:F,6,FALSE)</f>
        <v>1.98</v>
      </c>
      <c r="F135" s="132"/>
      <c r="G135" s="61">
        <f t="shared" ref="G135:G160" si="28">F135*D135</f>
        <v>0</v>
      </c>
      <c r="H135" s="133" t="str">
        <f t="shared" ref="H135:H160" si="29">IF((E135*G135)=0,"",(E135*G135))</f>
        <v/>
      </c>
      <c r="I135" s="61" t="s">
        <v>1128</v>
      </c>
      <c r="J135" s="152"/>
    </row>
    <row r="136" spans="1:10" ht="15" customHeight="1" outlineLevel="1" x14ac:dyDescent="0.25">
      <c r="A136" s="4" t="s">
        <v>286</v>
      </c>
      <c r="B136" s="24" t="s">
        <v>287</v>
      </c>
      <c r="C136" s="54" t="s">
        <v>27</v>
      </c>
      <c r="D136" s="62">
        <v>6</v>
      </c>
      <c r="E136" s="130">
        <f>VLOOKUP(B136,'Tarif détaillants'!A:F,6,FALSE)</f>
        <v>2.31</v>
      </c>
      <c r="F136" s="132"/>
      <c r="G136" s="61">
        <f t="shared" si="28"/>
        <v>0</v>
      </c>
      <c r="H136" s="133" t="str">
        <f t="shared" si="29"/>
        <v/>
      </c>
      <c r="I136" s="61" t="s">
        <v>1128</v>
      </c>
      <c r="J136" s="152"/>
    </row>
    <row r="137" spans="1:10" ht="15" customHeight="1" outlineLevel="1" x14ac:dyDescent="0.25">
      <c r="A137" s="14" t="s">
        <v>2043</v>
      </c>
      <c r="B137" s="24" t="s">
        <v>288</v>
      </c>
      <c r="C137" s="54" t="s">
        <v>47</v>
      </c>
      <c r="D137" s="62">
        <v>1</v>
      </c>
      <c r="E137" s="130">
        <f>VLOOKUP(B137,'Tarif détaillants'!A:F,6,FALSE)</f>
        <v>26.47</v>
      </c>
      <c r="F137" s="132"/>
      <c r="G137" s="61">
        <f t="shared" si="28"/>
        <v>0</v>
      </c>
      <c r="H137" s="133" t="str">
        <f t="shared" si="29"/>
        <v/>
      </c>
      <c r="I137" s="61" t="s">
        <v>1128</v>
      </c>
      <c r="J137" s="152"/>
    </row>
    <row r="138" spans="1:10" ht="15" customHeight="1" outlineLevel="1" x14ac:dyDescent="0.25">
      <c r="A138" s="17"/>
      <c r="B138" s="24" t="s">
        <v>289</v>
      </c>
      <c r="C138" s="54" t="s">
        <v>27</v>
      </c>
      <c r="D138" s="62">
        <v>6</v>
      </c>
      <c r="E138" s="130">
        <f>VLOOKUP(B138,'Tarif détaillants'!A:F,6,FALSE)</f>
        <v>2.98</v>
      </c>
      <c r="F138" s="132"/>
      <c r="G138" s="61">
        <f t="shared" si="28"/>
        <v>0</v>
      </c>
      <c r="H138" s="133" t="str">
        <f t="shared" si="29"/>
        <v/>
      </c>
      <c r="I138" s="61" t="s">
        <v>1128</v>
      </c>
      <c r="J138" s="152"/>
    </row>
    <row r="139" spans="1:10" ht="15" customHeight="1" outlineLevel="1" x14ac:dyDescent="0.25">
      <c r="A139" s="14" t="s">
        <v>291</v>
      </c>
      <c r="B139" s="24" t="s">
        <v>983</v>
      </c>
      <c r="C139" s="54" t="s">
        <v>45</v>
      </c>
      <c r="D139" s="62">
        <v>1</v>
      </c>
      <c r="E139" s="130">
        <f>VLOOKUP(B139,'Tarif détaillants'!A:F,6,FALSE)</f>
        <v>56.61</v>
      </c>
      <c r="F139" s="132"/>
      <c r="G139" s="61">
        <f t="shared" si="28"/>
        <v>0</v>
      </c>
      <c r="H139" s="133" t="str">
        <f t="shared" si="29"/>
        <v/>
      </c>
      <c r="I139" s="61" t="s">
        <v>1128</v>
      </c>
      <c r="J139" s="152"/>
    </row>
    <row r="140" spans="1:10" ht="15" customHeight="1" outlineLevel="1" x14ac:dyDescent="0.25">
      <c r="A140" s="15"/>
      <c r="B140" s="24" t="s">
        <v>984</v>
      </c>
      <c r="C140" s="54" t="s">
        <v>47</v>
      </c>
      <c r="D140" s="62">
        <v>1</v>
      </c>
      <c r="E140" s="130">
        <f>VLOOKUP(B140,'Tarif détaillants'!A:F,6,FALSE)</f>
        <v>12.87</v>
      </c>
      <c r="F140" s="132"/>
      <c r="G140" s="61">
        <f t="shared" si="28"/>
        <v>0</v>
      </c>
      <c r="H140" s="133" t="str">
        <f t="shared" si="29"/>
        <v/>
      </c>
      <c r="I140" s="61" t="s">
        <v>1128</v>
      </c>
      <c r="J140" s="152"/>
    </row>
    <row r="141" spans="1:10" ht="15" customHeight="1" outlineLevel="1" x14ac:dyDescent="0.25">
      <c r="A141" s="17"/>
      <c r="B141" s="24" t="s">
        <v>292</v>
      </c>
      <c r="C141" s="54" t="s">
        <v>27</v>
      </c>
      <c r="D141" s="62">
        <v>6</v>
      </c>
      <c r="E141" s="130">
        <f>VLOOKUP(B141,'Tarif détaillants'!A:F,6,FALSE)</f>
        <v>1.51</v>
      </c>
      <c r="F141" s="132"/>
      <c r="G141" s="61">
        <f t="shared" si="28"/>
        <v>0</v>
      </c>
      <c r="H141" s="133" t="str">
        <f t="shared" si="29"/>
        <v/>
      </c>
      <c r="I141" s="61" t="s">
        <v>1128</v>
      </c>
      <c r="J141" s="152"/>
    </row>
    <row r="142" spans="1:10" ht="15" customHeight="1" outlineLevel="1" x14ac:dyDescent="0.25">
      <c r="A142" s="14" t="s">
        <v>2044</v>
      </c>
      <c r="B142" s="24" t="s">
        <v>985</v>
      </c>
      <c r="C142" s="54" t="s">
        <v>45</v>
      </c>
      <c r="D142" s="62">
        <v>1</v>
      </c>
      <c r="E142" s="130">
        <f>VLOOKUP(B142,'Tarif détaillants'!A:F,6,FALSE)</f>
        <v>96.19</v>
      </c>
      <c r="F142" s="132"/>
      <c r="G142" s="61">
        <f t="shared" si="28"/>
        <v>0</v>
      </c>
      <c r="H142" s="133" t="str">
        <f t="shared" si="29"/>
        <v/>
      </c>
      <c r="I142" s="61" t="s">
        <v>1128</v>
      </c>
      <c r="J142" s="152"/>
    </row>
    <row r="143" spans="1:10" ht="15" customHeight="1" outlineLevel="1" x14ac:dyDescent="0.25">
      <c r="A143" s="15"/>
      <c r="B143" s="24" t="s">
        <v>986</v>
      </c>
      <c r="C143" s="54" t="s">
        <v>47</v>
      </c>
      <c r="D143" s="62">
        <v>1</v>
      </c>
      <c r="E143" s="130">
        <f>VLOOKUP(B143,'Tarif détaillants'!A:F,6,FALSE)</f>
        <v>19.79</v>
      </c>
      <c r="F143" s="132"/>
      <c r="G143" s="61">
        <f t="shared" si="28"/>
        <v>0</v>
      </c>
      <c r="H143" s="133" t="str">
        <f t="shared" si="29"/>
        <v/>
      </c>
      <c r="I143" s="61" t="s">
        <v>1128</v>
      </c>
      <c r="J143" s="152"/>
    </row>
    <row r="144" spans="1:10" ht="15" customHeight="1" outlineLevel="1" x14ac:dyDescent="0.25">
      <c r="A144" s="15"/>
      <c r="B144" s="24" t="s">
        <v>295</v>
      </c>
      <c r="C144" s="54" t="s">
        <v>240</v>
      </c>
      <c r="D144" s="62">
        <v>6</v>
      </c>
      <c r="E144" s="130">
        <f>VLOOKUP(B144,'Tarif détaillants'!A:F,6,FALSE)</f>
        <v>4.74</v>
      </c>
      <c r="F144" s="132"/>
      <c r="G144" s="61">
        <f t="shared" si="28"/>
        <v>0</v>
      </c>
      <c r="H144" s="133" t="str">
        <f t="shared" si="29"/>
        <v/>
      </c>
      <c r="I144" s="61" t="s">
        <v>1128</v>
      </c>
      <c r="J144" s="152"/>
    </row>
    <row r="145" spans="1:10" ht="15" customHeight="1" outlineLevel="1" x14ac:dyDescent="0.25">
      <c r="A145" s="17"/>
      <c r="B145" s="24" t="s">
        <v>297</v>
      </c>
      <c r="C145" s="54" t="s">
        <v>27</v>
      </c>
      <c r="D145" s="62">
        <v>6</v>
      </c>
      <c r="E145" s="130">
        <f>VLOOKUP(B145,'Tarif détaillants'!A:F,6,FALSE)</f>
        <v>2.36</v>
      </c>
      <c r="F145" s="132"/>
      <c r="G145" s="61">
        <f t="shared" si="28"/>
        <v>0</v>
      </c>
      <c r="H145" s="133" t="str">
        <f t="shared" si="29"/>
        <v/>
      </c>
      <c r="I145" s="61" t="s">
        <v>1128</v>
      </c>
      <c r="J145" s="152"/>
    </row>
    <row r="146" spans="1:10" ht="15" customHeight="1" outlineLevel="1" x14ac:dyDescent="0.25">
      <c r="A146" s="14" t="s">
        <v>462</v>
      </c>
      <c r="B146" s="24" t="s">
        <v>987</v>
      </c>
      <c r="C146" s="54" t="s">
        <v>45</v>
      </c>
      <c r="D146" s="62">
        <v>1</v>
      </c>
      <c r="E146" s="130">
        <f>VLOOKUP(B146,'Tarif détaillants'!A:F,6,FALSE)</f>
        <v>41.62</v>
      </c>
      <c r="F146" s="132"/>
      <c r="G146" s="61">
        <f t="shared" si="28"/>
        <v>0</v>
      </c>
      <c r="H146" s="133" t="str">
        <f t="shared" si="29"/>
        <v/>
      </c>
      <c r="I146" s="61" t="s">
        <v>1128</v>
      </c>
      <c r="J146" s="152"/>
    </row>
    <row r="147" spans="1:10" ht="15" customHeight="1" outlineLevel="1" x14ac:dyDescent="0.25">
      <c r="A147" s="15"/>
      <c r="B147" s="24" t="s">
        <v>988</v>
      </c>
      <c r="C147" s="54" t="s">
        <v>47</v>
      </c>
      <c r="D147" s="62">
        <v>1</v>
      </c>
      <c r="E147" s="130">
        <f>VLOOKUP(B147,'Tarif détaillants'!A:F,6,FALSE)</f>
        <v>9.23</v>
      </c>
      <c r="F147" s="132"/>
      <c r="G147" s="61">
        <f t="shared" si="28"/>
        <v>0</v>
      </c>
      <c r="H147" s="133" t="str">
        <f t="shared" si="29"/>
        <v/>
      </c>
      <c r="I147" s="61" t="s">
        <v>1128</v>
      </c>
      <c r="J147" s="152"/>
    </row>
    <row r="148" spans="1:10" ht="15" customHeight="1" outlineLevel="1" x14ac:dyDescent="0.25">
      <c r="A148" s="15"/>
      <c r="B148" s="24" t="s">
        <v>301</v>
      </c>
      <c r="C148" s="54" t="s">
        <v>240</v>
      </c>
      <c r="D148" s="62">
        <v>6</v>
      </c>
      <c r="E148" s="130">
        <f>VLOOKUP(B148,'Tarif détaillants'!A:F,6,FALSE)</f>
        <v>2.0099999999999998</v>
      </c>
      <c r="F148" s="132"/>
      <c r="G148" s="61">
        <f t="shared" si="28"/>
        <v>0</v>
      </c>
      <c r="H148" s="133" t="str">
        <f t="shared" si="29"/>
        <v/>
      </c>
      <c r="I148" s="61" t="s">
        <v>1128</v>
      </c>
      <c r="J148" s="152"/>
    </row>
    <row r="149" spans="1:10" ht="15" customHeight="1" outlineLevel="1" x14ac:dyDescent="0.25">
      <c r="A149" s="17"/>
      <c r="B149" s="24" t="s">
        <v>303</v>
      </c>
      <c r="C149" s="54" t="s">
        <v>27</v>
      </c>
      <c r="D149" s="62">
        <v>6</v>
      </c>
      <c r="E149" s="130">
        <f>VLOOKUP(B149,'Tarif détaillants'!A:F,6,FALSE)</f>
        <v>1.32</v>
      </c>
      <c r="F149" s="132"/>
      <c r="G149" s="61">
        <f t="shared" si="28"/>
        <v>0</v>
      </c>
      <c r="H149" s="133" t="str">
        <f t="shared" si="29"/>
        <v/>
      </c>
      <c r="I149" s="61" t="s">
        <v>1128</v>
      </c>
      <c r="J149" s="152"/>
    </row>
    <row r="150" spans="1:10" ht="15" customHeight="1" outlineLevel="1" x14ac:dyDescent="0.25">
      <c r="A150" s="14" t="s">
        <v>463</v>
      </c>
      <c r="B150" s="24" t="s">
        <v>989</v>
      </c>
      <c r="C150" s="54" t="s">
        <v>47</v>
      </c>
      <c r="D150" s="62">
        <v>1</v>
      </c>
      <c r="E150" s="130">
        <f>VLOOKUP(B150,'Tarif détaillants'!A:F,6,FALSE)</f>
        <v>22.66</v>
      </c>
      <c r="F150" s="132"/>
      <c r="G150" s="61">
        <f t="shared" si="28"/>
        <v>0</v>
      </c>
      <c r="H150" s="133" t="str">
        <f t="shared" si="29"/>
        <v/>
      </c>
      <c r="I150" s="61" t="s">
        <v>1128</v>
      </c>
      <c r="J150" s="152"/>
    </row>
    <row r="151" spans="1:10" ht="15" customHeight="1" outlineLevel="1" x14ac:dyDescent="0.25">
      <c r="A151" s="17"/>
      <c r="B151" s="24" t="s">
        <v>306</v>
      </c>
      <c r="C151" s="54" t="s">
        <v>27</v>
      </c>
      <c r="D151" s="62">
        <v>6</v>
      </c>
      <c r="E151" s="130">
        <f>VLOOKUP(B151,'Tarif détaillants'!A:F,6,FALSE)</f>
        <v>2.52</v>
      </c>
      <c r="F151" s="132"/>
      <c r="G151" s="61">
        <f t="shared" si="28"/>
        <v>0</v>
      </c>
      <c r="H151" s="133" t="str">
        <f t="shared" si="29"/>
        <v/>
      </c>
      <c r="I151" s="61" t="s">
        <v>1128</v>
      </c>
      <c r="J151" s="152"/>
    </row>
    <row r="152" spans="1:10" ht="15" customHeight="1" outlineLevel="1" x14ac:dyDescent="0.25">
      <c r="A152" s="4" t="s">
        <v>496</v>
      </c>
      <c r="B152" s="24" t="s">
        <v>309</v>
      </c>
      <c r="C152" s="54" t="s">
        <v>27</v>
      </c>
      <c r="D152" s="62">
        <v>6</v>
      </c>
      <c r="E152" s="130">
        <f>VLOOKUP(B152,'Tarif détaillants'!A:F,6,FALSE)</f>
        <v>5.09</v>
      </c>
      <c r="F152" s="132"/>
      <c r="G152" s="61">
        <f t="shared" si="28"/>
        <v>0</v>
      </c>
      <c r="H152" s="133" t="str">
        <f t="shared" si="29"/>
        <v/>
      </c>
      <c r="I152" s="61" t="s">
        <v>1128</v>
      </c>
      <c r="J152" s="152"/>
    </row>
    <row r="153" spans="1:10" ht="15" customHeight="1" outlineLevel="1" x14ac:dyDescent="0.25">
      <c r="A153" s="14" t="s">
        <v>312</v>
      </c>
      <c r="B153" s="24" t="s">
        <v>990</v>
      </c>
      <c r="C153" s="54" t="s">
        <v>45</v>
      </c>
      <c r="D153" s="62">
        <v>1</v>
      </c>
      <c r="E153" s="130">
        <f>VLOOKUP(B153,'Tarif détaillants'!A:F,6,FALSE)</f>
        <v>103.76</v>
      </c>
      <c r="F153" s="132"/>
      <c r="G153" s="61">
        <f t="shared" si="28"/>
        <v>0</v>
      </c>
      <c r="H153" s="133" t="str">
        <f t="shared" si="29"/>
        <v/>
      </c>
      <c r="I153" s="61" t="s">
        <v>1128</v>
      </c>
      <c r="J153" s="152"/>
    </row>
    <row r="154" spans="1:10" ht="15" customHeight="1" outlineLevel="1" x14ac:dyDescent="0.25">
      <c r="A154" s="15"/>
      <c r="B154" s="24" t="s">
        <v>991</v>
      </c>
      <c r="C154" s="54" t="s">
        <v>47</v>
      </c>
      <c r="D154" s="62">
        <v>1</v>
      </c>
      <c r="E154" s="130">
        <f>VLOOKUP(B154,'Tarif détaillants'!A:F,6,FALSE)</f>
        <v>20.71</v>
      </c>
      <c r="F154" s="132"/>
      <c r="G154" s="61">
        <f t="shared" si="28"/>
        <v>0</v>
      </c>
      <c r="H154" s="133" t="str">
        <f t="shared" si="29"/>
        <v/>
      </c>
      <c r="I154" s="61" t="s">
        <v>1128</v>
      </c>
      <c r="J154" s="152"/>
    </row>
    <row r="155" spans="1:10" ht="15" customHeight="1" outlineLevel="1" x14ac:dyDescent="0.25">
      <c r="A155" s="17"/>
      <c r="B155" s="24" t="s">
        <v>315</v>
      </c>
      <c r="C155" s="54" t="s">
        <v>316</v>
      </c>
      <c r="D155" s="62">
        <v>6</v>
      </c>
      <c r="E155" s="130">
        <f>VLOOKUP(B155,'Tarif détaillants'!A:F,6,FALSE)</f>
        <v>2.33</v>
      </c>
      <c r="F155" s="132"/>
      <c r="G155" s="61">
        <f t="shared" si="28"/>
        <v>0</v>
      </c>
      <c r="H155" s="133" t="str">
        <f t="shared" si="29"/>
        <v/>
      </c>
      <c r="I155" s="61" t="s">
        <v>1128</v>
      </c>
      <c r="J155" s="152"/>
    </row>
    <row r="156" spans="1:10" ht="15" customHeight="1" outlineLevel="1" x14ac:dyDescent="0.25">
      <c r="A156" s="4" t="s">
        <v>320</v>
      </c>
      <c r="B156" s="24" t="s">
        <v>321</v>
      </c>
      <c r="C156" s="54" t="s">
        <v>18</v>
      </c>
      <c r="D156" s="62">
        <v>6</v>
      </c>
      <c r="E156" s="130">
        <f>VLOOKUP(B156,'Tarif détaillants'!A:F,6,FALSE)</f>
        <v>3.55</v>
      </c>
      <c r="F156" s="132"/>
      <c r="G156" s="61">
        <f t="shared" si="28"/>
        <v>0</v>
      </c>
      <c r="H156" s="133" t="str">
        <f t="shared" si="29"/>
        <v/>
      </c>
      <c r="I156" s="61" t="s">
        <v>1128</v>
      </c>
      <c r="J156" s="152"/>
    </row>
    <row r="157" spans="1:10" ht="15" customHeight="1" outlineLevel="1" x14ac:dyDescent="0.25">
      <c r="A157" s="4" t="s">
        <v>323</v>
      </c>
      <c r="B157" s="24" t="s">
        <v>324</v>
      </c>
      <c r="C157" s="54" t="s">
        <v>316</v>
      </c>
      <c r="D157" s="62">
        <v>6</v>
      </c>
      <c r="E157" s="130">
        <f>VLOOKUP(B157,'Tarif détaillants'!A:F,6,FALSE)</f>
        <v>2.95</v>
      </c>
      <c r="F157" s="132"/>
      <c r="G157" s="61">
        <f t="shared" si="28"/>
        <v>0</v>
      </c>
      <c r="H157" s="133" t="str">
        <f t="shared" si="29"/>
        <v/>
      </c>
      <c r="I157" s="61" t="s">
        <v>1128</v>
      </c>
      <c r="J157" s="152"/>
    </row>
    <row r="158" spans="1:10" ht="15" customHeight="1" outlineLevel="1" x14ac:dyDescent="0.25">
      <c r="A158" s="4" t="s">
        <v>91</v>
      </c>
      <c r="B158" s="24" t="s">
        <v>92</v>
      </c>
      <c r="C158" s="54" t="s">
        <v>316</v>
      </c>
      <c r="D158" s="62">
        <v>6</v>
      </c>
      <c r="E158" s="130">
        <f>VLOOKUP(B158,'Tarif détaillants'!A:F,6,FALSE)</f>
        <v>4.01</v>
      </c>
      <c r="F158" s="132"/>
      <c r="G158" s="61">
        <f t="shared" si="28"/>
        <v>0</v>
      </c>
      <c r="H158" s="133" t="str">
        <f t="shared" si="29"/>
        <v/>
      </c>
      <c r="I158" s="61" t="s">
        <v>1128</v>
      </c>
      <c r="J158" s="152"/>
    </row>
    <row r="159" spans="1:10" ht="15" customHeight="1" outlineLevel="1" x14ac:dyDescent="0.25">
      <c r="A159" s="4" t="s">
        <v>6</v>
      </c>
      <c r="B159" s="24" t="s">
        <v>7</v>
      </c>
      <c r="C159" s="54" t="s">
        <v>8</v>
      </c>
      <c r="D159" s="62">
        <v>6</v>
      </c>
      <c r="E159" s="130">
        <f>VLOOKUP(B159,'Tarif détaillants'!A:F,6,FALSE)</f>
        <v>2.46</v>
      </c>
      <c r="F159" s="132"/>
      <c r="G159" s="61">
        <f t="shared" si="28"/>
        <v>0</v>
      </c>
      <c r="H159" s="133" t="str">
        <f t="shared" si="29"/>
        <v/>
      </c>
      <c r="I159" s="61" t="s">
        <v>1128</v>
      </c>
      <c r="J159" s="152"/>
    </row>
    <row r="160" spans="1:10" ht="15" customHeight="1" outlineLevel="1" x14ac:dyDescent="0.25">
      <c r="A160" s="14" t="s">
        <v>328</v>
      </c>
      <c r="B160" s="24" t="s">
        <v>329</v>
      </c>
      <c r="C160" s="54" t="s">
        <v>316</v>
      </c>
      <c r="D160" s="62">
        <v>6</v>
      </c>
      <c r="E160" s="130">
        <f>VLOOKUP(B160,'Tarif détaillants'!A:F,6,FALSE)</f>
        <v>7.27</v>
      </c>
      <c r="F160" s="132"/>
      <c r="G160" s="61">
        <f t="shared" si="28"/>
        <v>0</v>
      </c>
      <c r="H160" s="133" t="str">
        <f t="shared" si="29"/>
        <v/>
      </c>
      <c r="I160" s="61" t="s">
        <v>1128</v>
      </c>
      <c r="J160" s="152"/>
    </row>
    <row r="161" spans="1:10" ht="15" customHeight="1" outlineLevel="1" x14ac:dyDescent="0.25">
      <c r="A161" s="14" t="s">
        <v>2181</v>
      </c>
      <c r="B161" s="24" t="s">
        <v>1759</v>
      </c>
      <c r="C161" s="54" t="s">
        <v>316</v>
      </c>
      <c r="D161" s="62">
        <v>6</v>
      </c>
      <c r="E161" s="130">
        <f>VLOOKUP(B161,'Tarif détaillants'!A:F,6,FALSE)</f>
        <v>2.76</v>
      </c>
      <c r="F161" s="132"/>
      <c r="G161" s="61">
        <f t="shared" ref="G161:G162" si="30">F161*D161</f>
        <v>0</v>
      </c>
      <c r="H161" s="133" t="str">
        <f t="shared" ref="H161:H162" si="31">IF((E161*G161)=0,"",(E161*G161))</f>
        <v/>
      </c>
      <c r="I161" s="61" t="s">
        <v>1128</v>
      </c>
      <c r="J161" s="152" t="s">
        <v>2221</v>
      </c>
    </row>
    <row r="162" spans="1:10" ht="15" customHeight="1" outlineLevel="1" x14ac:dyDescent="0.25">
      <c r="A162" s="14" t="s">
        <v>2182</v>
      </c>
      <c r="B162" s="24" t="s">
        <v>1761</v>
      </c>
      <c r="C162" s="54" t="s">
        <v>316</v>
      </c>
      <c r="D162" s="62">
        <v>6</v>
      </c>
      <c r="E162" s="130">
        <f>VLOOKUP(B162,'Tarif détaillants'!A:F,6,FALSE)</f>
        <v>2.76</v>
      </c>
      <c r="F162" s="132"/>
      <c r="G162" s="61">
        <f t="shared" si="30"/>
        <v>0</v>
      </c>
      <c r="H162" s="133" t="str">
        <f t="shared" si="31"/>
        <v/>
      </c>
      <c r="I162" s="61" t="s">
        <v>1128</v>
      </c>
      <c r="J162" s="152" t="s">
        <v>2221</v>
      </c>
    </row>
    <row r="163" spans="1:10" ht="15" customHeight="1" x14ac:dyDescent="0.25">
      <c r="A163" s="73" t="s">
        <v>1087</v>
      </c>
      <c r="B163" s="73"/>
      <c r="C163" s="73"/>
      <c r="D163" s="73"/>
      <c r="E163" s="129"/>
      <c r="F163" s="72" t="s">
        <v>1079</v>
      </c>
      <c r="G163" s="72" t="s">
        <v>1080</v>
      </c>
      <c r="H163" s="72"/>
      <c r="I163" s="76"/>
      <c r="J163" s="151"/>
    </row>
    <row r="164" spans="1:10" s="2" customFormat="1" ht="27" outlineLevel="1" x14ac:dyDescent="0.25">
      <c r="A164" s="3" t="s">
        <v>2045</v>
      </c>
      <c r="B164" s="6" t="s">
        <v>336</v>
      </c>
      <c r="C164" s="136" t="s">
        <v>18</v>
      </c>
      <c r="D164" s="137">
        <v>6</v>
      </c>
      <c r="E164" s="138">
        <f>VLOOKUP(B164,'Tarif détaillants'!A:F,6,FALSE)</f>
        <v>1.59</v>
      </c>
      <c r="F164" s="139"/>
      <c r="G164" s="140">
        <f t="shared" ref="G164" si="32">F164*D164</f>
        <v>0</v>
      </c>
      <c r="H164" s="141" t="str">
        <f t="shared" ref="H164" si="33">IF((E164*G164)=0,"",(E164*G164))</f>
        <v/>
      </c>
      <c r="I164" s="61" t="s">
        <v>1128</v>
      </c>
      <c r="J164" s="152"/>
    </row>
    <row r="165" spans="1:10" ht="15" customHeight="1" outlineLevel="1" x14ac:dyDescent="0.25">
      <c r="A165" s="4" t="s">
        <v>337</v>
      </c>
      <c r="B165" s="24" t="s">
        <v>338</v>
      </c>
      <c r="C165" s="54" t="s">
        <v>18</v>
      </c>
      <c r="D165" s="62">
        <v>6</v>
      </c>
      <c r="E165" s="130">
        <f>VLOOKUP(B165,'Tarif détaillants'!A:F,6,FALSE)</f>
        <v>1.87</v>
      </c>
      <c r="F165" s="132"/>
      <c r="G165" s="61">
        <f t="shared" ref="G165:G166" si="34">F165*D165</f>
        <v>0</v>
      </c>
      <c r="H165" s="133" t="str">
        <f t="shared" ref="H165:H166" si="35">IF((E165*G165)=0,"",(E165*G165))</f>
        <v/>
      </c>
      <c r="I165" s="61" t="s">
        <v>1128</v>
      </c>
      <c r="J165" s="152"/>
    </row>
    <row r="166" spans="1:10" ht="27" outlineLevel="1" x14ac:dyDescent="0.25">
      <c r="A166" s="4" t="s">
        <v>2046</v>
      </c>
      <c r="B166" s="24" t="s">
        <v>340</v>
      </c>
      <c r="C166" s="54" t="s">
        <v>18</v>
      </c>
      <c r="D166" s="62">
        <v>6</v>
      </c>
      <c r="E166" s="130">
        <f>VLOOKUP(B166,'Tarif détaillants'!A:F,6,FALSE)</f>
        <v>1.78</v>
      </c>
      <c r="F166" s="132"/>
      <c r="G166" s="61">
        <f t="shared" si="34"/>
        <v>0</v>
      </c>
      <c r="H166" s="133" t="str">
        <f t="shared" si="35"/>
        <v/>
      </c>
      <c r="I166" s="61" t="s">
        <v>1128</v>
      </c>
      <c r="J166" s="152"/>
    </row>
    <row r="167" spans="1:10" ht="15" customHeight="1" x14ac:dyDescent="0.25">
      <c r="A167" s="73" t="s">
        <v>1088</v>
      </c>
      <c r="B167" s="73"/>
      <c r="C167" s="73"/>
      <c r="D167" s="73"/>
      <c r="E167" s="129"/>
      <c r="F167" s="72" t="s">
        <v>1079</v>
      </c>
      <c r="G167" s="72" t="s">
        <v>1080</v>
      </c>
      <c r="H167" s="72"/>
      <c r="I167" s="76"/>
      <c r="J167" s="151"/>
    </row>
    <row r="168" spans="1:10" ht="15" customHeight="1" outlineLevel="1" x14ac:dyDescent="0.25">
      <c r="A168" s="14" t="s">
        <v>2047</v>
      </c>
      <c r="B168" s="24" t="s">
        <v>992</v>
      </c>
      <c r="C168" s="54" t="s">
        <v>45</v>
      </c>
      <c r="D168" s="62">
        <v>1</v>
      </c>
      <c r="E168" s="130">
        <f>VLOOKUP(B168,'Tarif détaillants'!A:F,6,FALSE)</f>
        <v>127.61</v>
      </c>
      <c r="F168" s="132"/>
      <c r="G168" s="61">
        <f t="shared" ref="G168" si="36">F168*D168</f>
        <v>0</v>
      </c>
      <c r="H168" s="133" t="str">
        <f t="shared" ref="H168" si="37">IF((E168*G168)=0,"",(E168*G168))</f>
        <v/>
      </c>
      <c r="I168" s="61" t="s">
        <v>1128</v>
      </c>
      <c r="J168" s="152"/>
    </row>
    <row r="169" spans="1:10" ht="15" customHeight="1" outlineLevel="1" x14ac:dyDescent="0.25">
      <c r="A169" s="4" t="s">
        <v>2050</v>
      </c>
      <c r="B169" s="24" t="s">
        <v>993</v>
      </c>
      <c r="C169" s="54" t="s">
        <v>45</v>
      </c>
      <c r="D169" s="62">
        <v>1</v>
      </c>
      <c r="E169" s="130">
        <f>VLOOKUP(B169,'Tarif détaillants'!A:F,6,FALSE)</f>
        <v>71.23</v>
      </c>
      <c r="F169" s="132"/>
      <c r="G169" s="61">
        <f t="shared" ref="G169" si="38">F169*D169</f>
        <v>0</v>
      </c>
      <c r="H169" s="133" t="str">
        <f t="shared" ref="H169" si="39">IF((E169*G169)=0,"",(E169*G169))</f>
        <v/>
      </c>
      <c r="I169" s="61" t="s">
        <v>1128</v>
      </c>
      <c r="J169" s="152"/>
    </row>
    <row r="170" spans="1:10" ht="15" customHeight="1" x14ac:dyDescent="0.25">
      <c r="A170" s="73" t="s">
        <v>1089</v>
      </c>
      <c r="B170" s="73"/>
      <c r="C170" s="73"/>
      <c r="D170" s="73"/>
      <c r="E170" s="129"/>
      <c r="F170" s="72" t="s">
        <v>1079</v>
      </c>
      <c r="G170" s="72" t="s">
        <v>1080</v>
      </c>
      <c r="H170" s="72"/>
      <c r="I170" s="76"/>
      <c r="J170" s="151"/>
    </row>
    <row r="171" spans="1:10" ht="15" customHeight="1" outlineLevel="1" x14ac:dyDescent="0.25">
      <c r="A171" s="20" t="s">
        <v>2048</v>
      </c>
      <c r="B171" s="28" t="s">
        <v>994</v>
      </c>
      <c r="C171" s="55" t="s">
        <v>45</v>
      </c>
      <c r="D171" s="63">
        <v>1</v>
      </c>
      <c r="E171" s="130">
        <f>VLOOKUP(B171,'Tarif détaillants'!A:F,6,FALSE)</f>
        <v>61.55</v>
      </c>
      <c r="F171" s="132"/>
      <c r="G171" s="61">
        <f t="shared" ref="G171" si="40">F171*D171</f>
        <v>0</v>
      </c>
      <c r="H171" s="133" t="str">
        <f t="shared" ref="H171" si="41">IF((E171*G171)=0,"",(E171*G171))</f>
        <v/>
      </c>
      <c r="I171" s="61" t="s">
        <v>1128</v>
      </c>
      <c r="J171" s="152"/>
    </row>
    <row r="172" spans="1:10" ht="15" customHeight="1" outlineLevel="1" x14ac:dyDescent="0.25">
      <c r="A172" s="22"/>
      <c r="B172" s="28" t="s">
        <v>995</v>
      </c>
      <c r="C172" s="55" t="s">
        <v>125</v>
      </c>
      <c r="D172" s="63">
        <v>1</v>
      </c>
      <c r="E172" s="130">
        <f>VLOOKUP(B172,'Tarif détaillants'!A:F,6,FALSE)</f>
        <v>8.1</v>
      </c>
      <c r="F172" s="132"/>
      <c r="G172" s="61">
        <f t="shared" ref="G172:G187" si="42">F172*D172</f>
        <v>0</v>
      </c>
      <c r="H172" s="133" t="str">
        <f t="shared" ref="H172:H187" si="43">IF((E172*G172)=0,"",(E172*G172))</f>
        <v/>
      </c>
      <c r="I172" s="61" t="s">
        <v>1128</v>
      </c>
      <c r="J172" s="152"/>
    </row>
    <row r="173" spans="1:10" ht="15" customHeight="1" outlineLevel="1" x14ac:dyDescent="0.25">
      <c r="A173" s="22"/>
      <c r="B173" s="28" t="s">
        <v>230</v>
      </c>
      <c r="C173" s="55" t="s">
        <v>231</v>
      </c>
      <c r="D173" s="63">
        <v>6</v>
      </c>
      <c r="E173" s="130">
        <f>VLOOKUP(B173,'Tarif détaillants'!A:F,6,FALSE)</f>
        <v>1.98</v>
      </c>
      <c r="F173" s="132"/>
      <c r="G173" s="61">
        <f t="shared" si="42"/>
        <v>0</v>
      </c>
      <c r="H173" s="133" t="str">
        <f t="shared" si="43"/>
        <v/>
      </c>
      <c r="I173" s="61" t="s">
        <v>1128</v>
      </c>
      <c r="J173" s="152"/>
    </row>
    <row r="174" spans="1:10" ht="15" customHeight="1" outlineLevel="1" x14ac:dyDescent="0.25">
      <c r="A174" s="23"/>
      <c r="B174" s="28" t="s">
        <v>343</v>
      </c>
      <c r="C174" s="55" t="s">
        <v>27</v>
      </c>
      <c r="D174" s="63">
        <v>6</v>
      </c>
      <c r="E174" s="130">
        <f>VLOOKUP(B174,'Tarif détaillants'!A:F,6,FALSE)</f>
        <v>1.6</v>
      </c>
      <c r="F174" s="132"/>
      <c r="G174" s="61">
        <f t="shared" si="42"/>
        <v>0</v>
      </c>
      <c r="H174" s="133" t="str">
        <f t="shared" si="43"/>
        <v/>
      </c>
      <c r="I174" s="61" t="s">
        <v>1128</v>
      </c>
      <c r="J174" s="152"/>
    </row>
    <row r="175" spans="1:10" ht="15" customHeight="1" outlineLevel="1" x14ac:dyDescent="0.25">
      <c r="A175" s="20" t="s">
        <v>2049</v>
      </c>
      <c r="B175" s="28" t="s">
        <v>996</v>
      </c>
      <c r="C175" s="55" t="s">
        <v>45</v>
      </c>
      <c r="D175" s="63">
        <v>1</v>
      </c>
      <c r="E175" s="130">
        <f>VLOOKUP(B175,'Tarif détaillants'!A:F,6,FALSE)</f>
        <v>61.55</v>
      </c>
      <c r="F175" s="132"/>
      <c r="G175" s="61">
        <f t="shared" si="42"/>
        <v>0</v>
      </c>
      <c r="H175" s="133" t="str">
        <f t="shared" si="43"/>
        <v/>
      </c>
      <c r="I175" s="61" t="s">
        <v>1128</v>
      </c>
      <c r="J175" s="152"/>
    </row>
    <row r="176" spans="1:10" ht="15" customHeight="1" outlineLevel="1" x14ac:dyDescent="0.25">
      <c r="A176" s="22"/>
      <c r="B176" s="28" t="s">
        <v>997</v>
      </c>
      <c r="C176" s="55" t="s">
        <v>125</v>
      </c>
      <c r="D176" s="63">
        <v>1</v>
      </c>
      <c r="E176" s="130">
        <f>VLOOKUP(B176,'Tarif détaillants'!A:F,6,FALSE)</f>
        <v>7.89</v>
      </c>
      <c r="F176" s="132"/>
      <c r="G176" s="61">
        <f t="shared" si="42"/>
        <v>0</v>
      </c>
      <c r="H176" s="133" t="str">
        <f t="shared" si="43"/>
        <v/>
      </c>
      <c r="I176" s="61" t="s">
        <v>1128</v>
      </c>
      <c r="J176" s="152"/>
    </row>
    <row r="177" spans="1:10" ht="15" customHeight="1" outlineLevel="1" x14ac:dyDescent="0.25">
      <c r="A177" s="23"/>
      <c r="B177" s="28" t="s">
        <v>344</v>
      </c>
      <c r="C177" s="55" t="s">
        <v>27</v>
      </c>
      <c r="D177" s="63">
        <v>6</v>
      </c>
      <c r="E177" s="130">
        <f>VLOOKUP(B177,'Tarif détaillants'!A:F,6,FALSE)</f>
        <v>1.6</v>
      </c>
      <c r="F177" s="132"/>
      <c r="G177" s="61">
        <f t="shared" si="42"/>
        <v>0</v>
      </c>
      <c r="H177" s="133" t="str">
        <f t="shared" si="43"/>
        <v/>
      </c>
      <c r="I177" s="61" t="s">
        <v>1128</v>
      </c>
      <c r="J177" s="152"/>
    </row>
    <row r="178" spans="1:10" ht="15" customHeight="1" outlineLevel="1" x14ac:dyDescent="0.25">
      <c r="A178" s="20" t="s">
        <v>345</v>
      </c>
      <c r="B178" s="28" t="s">
        <v>348</v>
      </c>
      <c r="C178" s="55" t="s">
        <v>27</v>
      </c>
      <c r="D178" s="63">
        <v>6</v>
      </c>
      <c r="E178" s="130">
        <f>VLOOKUP(B178,'Tarif détaillants'!A:F,6,FALSE)</f>
        <v>1.97</v>
      </c>
      <c r="F178" s="132"/>
      <c r="G178" s="61">
        <f t="shared" si="42"/>
        <v>0</v>
      </c>
      <c r="H178" s="133" t="str">
        <f t="shared" si="43"/>
        <v/>
      </c>
      <c r="I178" s="61" t="s">
        <v>1128</v>
      </c>
      <c r="J178" s="152"/>
    </row>
    <row r="179" spans="1:10" ht="15" customHeight="1" outlineLevel="1" x14ac:dyDescent="0.25">
      <c r="A179" s="21" t="s">
        <v>350</v>
      </c>
      <c r="B179" s="28" t="s">
        <v>351</v>
      </c>
      <c r="C179" s="55" t="s">
        <v>27</v>
      </c>
      <c r="D179" s="63">
        <v>6</v>
      </c>
      <c r="E179" s="130">
        <f>VLOOKUP(B179,'Tarif détaillants'!A:F,6,FALSE)</f>
        <v>1.63</v>
      </c>
      <c r="F179" s="132"/>
      <c r="G179" s="61">
        <f t="shared" si="42"/>
        <v>0</v>
      </c>
      <c r="H179" s="133" t="str">
        <f t="shared" si="43"/>
        <v/>
      </c>
      <c r="I179" s="61" t="s">
        <v>1128</v>
      </c>
      <c r="J179" s="152"/>
    </row>
    <row r="180" spans="1:10" ht="15" customHeight="1" outlineLevel="1" x14ac:dyDescent="0.25">
      <c r="A180" s="20" t="s">
        <v>353</v>
      </c>
      <c r="B180" s="28" t="s">
        <v>354</v>
      </c>
      <c r="C180" s="55" t="s">
        <v>27</v>
      </c>
      <c r="D180" s="63">
        <v>6</v>
      </c>
      <c r="E180" s="130">
        <f>VLOOKUP(B180,'Tarif détaillants'!A:F,6,FALSE)</f>
        <v>2.61</v>
      </c>
      <c r="F180" s="132"/>
      <c r="G180" s="61">
        <f t="shared" si="42"/>
        <v>0</v>
      </c>
      <c r="H180" s="133" t="str">
        <f t="shared" si="43"/>
        <v/>
      </c>
      <c r="I180" s="61" t="s">
        <v>1128</v>
      </c>
      <c r="J180" s="152"/>
    </row>
    <row r="181" spans="1:10" ht="15" customHeight="1" outlineLevel="1" x14ac:dyDescent="0.25">
      <c r="A181" s="23"/>
      <c r="B181" s="28" t="s">
        <v>354</v>
      </c>
      <c r="C181" s="55" t="s">
        <v>27</v>
      </c>
      <c r="D181" s="63">
        <v>6</v>
      </c>
      <c r="E181" s="130">
        <f>VLOOKUP(B181,'Tarif détaillants'!A:F,6,FALSE)</f>
        <v>2.61</v>
      </c>
      <c r="F181" s="132"/>
      <c r="G181" s="61">
        <f t="shared" si="42"/>
        <v>0</v>
      </c>
      <c r="H181" s="133" t="str">
        <f t="shared" si="43"/>
        <v/>
      </c>
      <c r="I181" s="61" t="s">
        <v>1128</v>
      </c>
      <c r="J181" s="152"/>
    </row>
    <row r="182" spans="1:10" ht="15" customHeight="1" outlineLevel="1" x14ac:dyDescent="0.25">
      <c r="A182" s="21" t="s">
        <v>356</v>
      </c>
      <c r="B182" s="28" t="s">
        <v>357</v>
      </c>
      <c r="C182" s="55" t="s">
        <v>27</v>
      </c>
      <c r="D182" s="63">
        <v>6</v>
      </c>
      <c r="E182" s="130">
        <f>VLOOKUP(B182,'Tarif détaillants'!A:F,6,FALSE)</f>
        <v>3.82</v>
      </c>
      <c r="F182" s="132"/>
      <c r="G182" s="61">
        <f t="shared" si="42"/>
        <v>0</v>
      </c>
      <c r="H182" s="133" t="str">
        <f t="shared" si="43"/>
        <v/>
      </c>
      <c r="I182" s="61" t="s">
        <v>1128</v>
      </c>
      <c r="J182" s="152"/>
    </row>
    <row r="183" spans="1:10" ht="15" customHeight="1" outlineLevel="1" x14ac:dyDescent="0.25">
      <c r="A183" s="21" t="s">
        <v>360</v>
      </c>
      <c r="B183" s="28" t="s">
        <v>361</v>
      </c>
      <c r="C183" s="55" t="s">
        <v>27</v>
      </c>
      <c r="D183" s="63">
        <v>6</v>
      </c>
      <c r="E183" s="130">
        <f>VLOOKUP(B183,'Tarif détaillants'!A:F,6,FALSE)</f>
        <v>1.35</v>
      </c>
      <c r="F183" s="132"/>
      <c r="G183" s="61">
        <f t="shared" si="42"/>
        <v>0</v>
      </c>
      <c r="H183" s="133" t="str">
        <f t="shared" si="43"/>
        <v/>
      </c>
      <c r="I183" s="61" t="s">
        <v>1128</v>
      </c>
      <c r="J183" s="152"/>
    </row>
    <row r="184" spans="1:10" ht="15" customHeight="1" outlineLevel="1" x14ac:dyDescent="0.25">
      <c r="A184" s="21" t="s">
        <v>927</v>
      </c>
      <c r="B184" s="28" t="s">
        <v>363</v>
      </c>
      <c r="C184" s="55" t="s">
        <v>27</v>
      </c>
      <c r="D184" s="63">
        <v>6</v>
      </c>
      <c r="E184" s="130">
        <f>VLOOKUP(B184,'Tarif détaillants'!A:F,6,FALSE)</f>
        <v>6.18</v>
      </c>
      <c r="F184" s="132"/>
      <c r="G184" s="61">
        <f t="shared" si="42"/>
        <v>0</v>
      </c>
      <c r="H184" s="133" t="str">
        <f t="shared" si="43"/>
        <v/>
      </c>
      <c r="I184" s="61" t="s">
        <v>1128</v>
      </c>
      <c r="J184" s="152"/>
    </row>
    <row r="185" spans="1:10" ht="15" customHeight="1" outlineLevel="1" x14ac:dyDescent="0.25">
      <c r="A185" s="20" t="s">
        <v>364</v>
      </c>
      <c r="B185" s="28" t="s">
        <v>998</v>
      </c>
      <c r="C185" s="55" t="s">
        <v>45</v>
      </c>
      <c r="D185" s="63">
        <v>1</v>
      </c>
      <c r="E185" s="130">
        <f>VLOOKUP(B185,'Tarif détaillants'!A:F,6,FALSE)</f>
        <v>71.319999999999993</v>
      </c>
      <c r="F185" s="132"/>
      <c r="G185" s="61">
        <f t="shared" si="42"/>
        <v>0</v>
      </c>
      <c r="H185" s="133" t="str">
        <f t="shared" si="43"/>
        <v/>
      </c>
      <c r="I185" s="61" t="s">
        <v>1128</v>
      </c>
      <c r="J185" s="152"/>
    </row>
    <row r="186" spans="1:10" ht="15" customHeight="1" outlineLevel="1" x14ac:dyDescent="0.25">
      <c r="A186" s="22"/>
      <c r="B186" s="28" t="s">
        <v>999</v>
      </c>
      <c r="C186" s="55" t="s">
        <v>125</v>
      </c>
      <c r="D186" s="63">
        <v>1</v>
      </c>
      <c r="E186" s="130">
        <f>VLOOKUP(B186,'Tarif détaillants'!A:F,6,FALSE)</f>
        <v>9.6999999999999993</v>
      </c>
      <c r="F186" s="132"/>
      <c r="G186" s="61">
        <f t="shared" si="42"/>
        <v>0</v>
      </c>
      <c r="H186" s="133" t="str">
        <f t="shared" si="43"/>
        <v/>
      </c>
      <c r="I186" s="61" t="s">
        <v>1128</v>
      </c>
      <c r="J186" s="152"/>
    </row>
    <row r="187" spans="1:10" ht="15" customHeight="1" outlineLevel="1" x14ac:dyDescent="0.25">
      <c r="A187" s="23"/>
      <c r="B187" s="28" t="s">
        <v>366</v>
      </c>
      <c r="C187" s="55" t="s">
        <v>27</v>
      </c>
      <c r="D187" s="63">
        <v>6</v>
      </c>
      <c r="E187" s="130">
        <f>VLOOKUP(B187,'Tarif détaillants'!A:F,6,FALSE)</f>
        <v>1.75</v>
      </c>
      <c r="F187" s="132"/>
      <c r="G187" s="61">
        <f t="shared" si="42"/>
        <v>0</v>
      </c>
      <c r="H187" s="133" t="str">
        <f t="shared" si="43"/>
        <v/>
      </c>
      <c r="I187" s="61" t="s">
        <v>1128</v>
      </c>
      <c r="J187" s="152"/>
    </row>
    <row r="188" spans="1:10" ht="15" customHeight="1" x14ac:dyDescent="0.25">
      <c r="A188" s="73" t="s">
        <v>1129</v>
      </c>
      <c r="B188" s="73"/>
      <c r="C188" s="73"/>
      <c r="D188" s="73"/>
      <c r="E188" s="129"/>
      <c r="F188" s="72" t="s">
        <v>1079</v>
      </c>
      <c r="G188" s="72" t="s">
        <v>1080</v>
      </c>
      <c r="H188" s="72"/>
      <c r="I188" s="76"/>
      <c r="J188" s="151"/>
    </row>
    <row r="189" spans="1:10" ht="15" customHeight="1" outlineLevel="1" x14ac:dyDescent="0.25">
      <c r="A189" s="20" t="s">
        <v>466</v>
      </c>
      <c r="B189" s="28" t="s">
        <v>1000</v>
      </c>
      <c r="C189" s="55" t="s">
        <v>125</v>
      </c>
      <c r="D189" s="63">
        <v>1</v>
      </c>
      <c r="E189" s="130">
        <f>VLOOKUP(B189,'Tarif détaillants'!A:F,6,FALSE)</f>
        <v>20.65</v>
      </c>
      <c r="F189" s="132"/>
      <c r="G189" s="61">
        <f t="shared" ref="G189" si="44">F189*D189</f>
        <v>0</v>
      </c>
      <c r="H189" s="133" t="str">
        <f t="shared" ref="H189" si="45">IF((E189*G189)=0,"",(E189*G189))</f>
        <v/>
      </c>
      <c r="I189" s="61" t="s">
        <v>1128</v>
      </c>
      <c r="J189" s="152"/>
    </row>
    <row r="190" spans="1:10" ht="15" customHeight="1" outlineLevel="1" x14ac:dyDescent="0.25">
      <c r="A190" s="23"/>
      <c r="B190" s="28" t="s">
        <v>370</v>
      </c>
      <c r="C190" s="55" t="s">
        <v>27</v>
      </c>
      <c r="D190" s="63">
        <v>6</v>
      </c>
      <c r="E190" s="130">
        <f>VLOOKUP(B190,'Tarif détaillants'!A:F,6,FALSE)</f>
        <v>3.64</v>
      </c>
      <c r="F190" s="132"/>
      <c r="G190" s="61">
        <f t="shared" ref="G190:G210" si="46">F190*D190</f>
        <v>0</v>
      </c>
      <c r="H190" s="133" t="str">
        <f t="shared" ref="H190:H210" si="47">IF((E190*G190)=0,"",(E190*G190))</f>
        <v/>
      </c>
      <c r="I190" s="61" t="s">
        <v>1128</v>
      </c>
      <c r="J190" s="152"/>
    </row>
    <row r="191" spans="1:10" ht="15" customHeight="1" outlineLevel="1" x14ac:dyDescent="0.25">
      <c r="A191" s="20" t="s">
        <v>371</v>
      </c>
      <c r="B191" s="28" t="s">
        <v>1001</v>
      </c>
      <c r="C191" s="55" t="s">
        <v>125</v>
      </c>
      <c r="D191" s="63">
        <v>1</v>
      </c>
      <c r="E191" s="130">
        <f>VLOOKUP(B191,'Tarif détaillants'!A:F,6,FALSE)</f>
        <v>22.57</v>
      </c>
      <c r="F191" s="132"/>
      <c r="G191" s="61">
        <f t="shared" si="46"/>
        <v>0</v>
      </c>
      <c r="H191" s="133" t="str">
        <f t="shared" si="47"/>
        <v/>
      </c>
      <c r="I191" s="61" t="s">
        <v>1128</v>
      </c>
      <c r="J191" s="152"/>
    </row>
    <row r="192" spans="1:10" ht="15" customHeight="1" outlineLevel="1" x14ac:dyDescent="0.25">
      <c r="A192" s="23"/>
      <c r="B192" s="28" t="s">
        <v>373</v>
      </c>
      <c r="C192" s="55" t="s">
        <v>27</v>
      </c>
      <c r="D192" s="63">
        <v>6</v>
      </c>
      <c r="E192" s="130">
        <f>VLOOKUP(B192,'Tarif détaillants'!A:F,6,FALSE)</f>
        <v>4.0599999999999996</v>
      </c>
      <c r="F192" s="132"/>
      <c r="G192" s="61">
        <f t="shared" si="46"/>
        <v>0</v>
      </c>
      <c r="H192" s="133" t="str">
        <f t="shared" si="47"/>
        <v/>
      </c>
      <c r="I192" s="61" t="s">
        <v>1128</v>
      </c>
      <c r="J192" s="152"/>
    </row>
    <row r="193" spans="1:10" ht="15" customHeight="1" outlineLevel="1" x14ac:dyDescent="0.25">
      <c r="A193" s="142" t="s">
        <v>467</v>
      </c>
      <c r="B193" s="28" t="s">
        <v>1002</v>
      </c>
      <c r="C193" s="55" t="s">
        <v>125</v>
      </c>
      <c r="D193" s="63">
        <v>1</v>
      </c>
      <c r="E193" s="130">
        <f>VLOOKUP(B193,'Tarif détaillants'!A:F,6,FALSE)</f>
        <v>29.96</v>
      </c>
      <c r="F193" s="132"/>
      <c r="G193" s="61">
        <f t="shared" si="46"/>
        <v>0</v>
      </c>
      <c r="H193" s="133" t="str">
        <f t="shared" si="47"/>
        <v/>
      </c>
      <c r="I193" s="61" t="s">
        <v>1128</v>
      </c>
      <c r="J193" s="152"/>
    </row>
    <row r="194" spans="1:10" ht="15" customHeight="1" outlineLevel="1" x14ac:dyDescent="0.25">
      <c r="A194" s="143"/>
      <c r="B194" s="28" t="s">
        <v>375</v>
      </c>
      <c r="C194" s="55" t="s">
        <v>206</v>
      </c>
      <c r="D194" s="63">
        <v>6</v>
      </c>
      <c r="E194" s="130">
        <f>VLOOKUP(B194,'Tarif détaillants'!A:F,6,FALSE)</f>
        <v>4.3600000000000003</v>
      </c>
      <c r="F194" s="132"/>
      <c r="G194" s="61">
        <f t="shared" si="46"/>
        <v>0</v>
      </c>
      <c r="H194" s="133" t="str">
        <f t="shared" si="47"/>
        <v/>
      </c>
      <c r="I194" s="61" t="s">
        <v>1128</v>
      </c>
      <c r="J194" s="152"/>
    </row>
    <row r="195" spans="1:10" ht="15" customHeight="1" outlineLevel="1" x14ac:dyDescent="0.25">
      <c r="A195" s="20" t="s">
        <v>468</v>
      </c>
      <c r="B195" s="28" t="s">
        <v>1003</v>
      </c>
      <c r="C195" s="55" t="s">
        <v>125</v>
      </c>
      <c r="D195" s="63">
        <v>1</v>
      </c>
      <c r="E195" s="130">
        <f>VLOOKUP(B195,'Tarif détaillants'!A:F,6,FALSE)</f>
        <v>25.33</v>
      </c>
      <c r="F195" s="132"/>
      <c r="G195" s="61">
        <f t="shared" si="46"/>
        <v>0</v>
      </c>
      <c r="H195" s="133" t="str">
        <f t="shared" si="47"/>
        <v/>
      </c>
      <c r="I195" s="61" t="s">
        <v>1128</v>
      </c>
      <c r="J195" s="152"/>
    </row>
    <row r="196" spans="1:10" ht="15" customHeight="1" outlineLevel="1" x14ac:dyDescent="0.25">
      <c r="A196" s="23"/>
      <c r="B196" s="28" t="s">
        <v>377</v>
      </c>
      <c r="C196" s="55" t="s">
        <v>206</v>
      </c>
      <c r="D196" s="63">
        <v>6</v>
      </c>
      <c r="E196" s="130">
        <f>VLOOKUP(B196,'Tarif détaillants'!A:F,6,FALSE)</f>
        <v>3.7</v>
      </c>
      <c r="F196" s="132"/>
      <c r="G196" s="61">
        <f t="shared" si="46"/>
        <v>0</v>
      </c>
      <c r="H196" s="133" t="str">
        <f t="shared" si="47"/>
        <v/>
      </c>
      <c r="I196" s="61" t="s">
        <v>1128</v>
      </c>
      <c r="J196" s="152"/>
    </row>
    <row r="197" spans="1:10" ht="15" customHeight="1" outlineLevel="1" x14ac:dyDescent="0.25">
      <c r="A197" s="22" t="s">
        <v>205</v>
      </c>
      <c r="B197" s="28" t="s">
        <v>207</v>
      </c>
      <c r="C197" s="55" t="s">
        <v>206</v>
      </c>
      <c r="D197" s="63">
        <v>6</v>
      </c>
      <c r="E197" s="130">
        <f>VLOOKUP(B197,'Tarif détaillants'!A:F,6,FALSE)</f>
        <v>4.07</v>
      </c>
      <c r="F197" s="132"/>
      <c r="G197" s="61">
        <f t="shared" si="46"/>
        <v>0</v>
      </c>
      <c r="H197" s="133" t="str">
        <f t="shared" si="47"/>
        <v/>
      </c>
      <c r="I197" s="61" t="s">
        <v>1128</v>
      </c>
      <c r="J197" s="152"/>
    </row>
    <row r="198" spans="1:10" ht="15" customHeight="1" outlineLevel="1" x14ac:dyDescent="0.25">
      <c r="A198" s="20" t="s">
        <v>469</v>
      </c>
      <c r="B198" s="28" t="s">
        <v>1004</v>
      </c>
      <c r="C198" s="55" t="s">
        <v>5</v>
      </c>
      <c r="D198" s="63">
        <v>1</v>
      </c>
      <c r="E198" s="130">
        <f>VLOOKUP(B198,'Tarif détaillants'!A:F,6,FALSE)</f>
        <v>112.66</v>
      </c>
      <c r="F198" s="132"/>
      <c r="G198" s="61">
        <f t="shared" si="46"/>
        <v>0</v>
      </c>
      <c r="H198" s="133" t="str">
        <f t="shared" si="47"/>
        <v/>
      </c>
      <c r="I198" s="61" t="s">
        <v>1128</v>
      </c>
      <c r="J198" s="152"/>
    </row>
    <row r="199" spans="1:10" ht="15" customHeight="1" outlineLevel="1" x14ac:dyDescent="0.25">
      <c r="A199" s="22"/>
      <c r="B199" s="28" t="s">
        <v>1005</v>
      </c>
      <c r="C199" s="55" t="s">
        <v>1006</v>
      </c>
      <c r="D199" s="63">
        <v>1</v>
      </c>
      <c r="E199" s="130">
        <f>VLOOKUP(B199,'Tarif détaillants'!A:F,6,FALSE)</f>
        <v>20.78</v>
      </c>
      <c r="F199" s="132"/>
      <c r="G199" s="61">
        <f t="shared" si="46"/>
        <v>0</v>
      </c>
      <c r="H199" s="133" t="str">
        <f t="shared" si="47"/>
        <v/>
      </c>
      <c r="I199" s="61" t="s">
        <v>1128</v>
      </c>
      <c r="J199" s="152"/>
    </row>
    <row r="200" spans="1:10" ht="15" customHeight="1" outlineLevel="1" x14ac:dyDescent="0.25">
      <c r="A200" s="23"/>
      <c r="B200" s="28" t="s">
        <v>381</v>
      </c>
      <c r="C200" s="55" t="s">
        <v>18</v>
      </c>
      <c r="D200" s="63">
        <v>6</v>
      </c>
      <c r="E200" s="130">
        <f>VLOOKUP(B200,'Tarif détaillants'!A:F,6,FALSE)</f>
        <v>3.43</v>
      </c>
      <c r="F200" s="132"/>
      <c r="G200" s="61">
        <f t="shared" si="46"/>
        <v>0</v>
      </c>
      <c r="H200" s="133" t="str">
        <f t="shared" si="47"/>
        <v/>
      </c>
      <c r="I200" s="61" t="s">
        <v>1128</v>
      </c>
      <c r="J200" s="152"/>
    </row>
    <row r="201" spans="1:10" ht="15" customHeight="1" outlineLevel="1" x14ac:dyDescent="0.25">
      <c r="A201" s="20" t="s">
        <v>234</v>
      </c>
      <c r="B201" s="28" t="s">
        <v>1007</v>
      </c>
      <c r="C201" s="55" t="s">
        <v>125</v>
      </c>
      <c r="D201" s="63">
        <v>1</v>
      </c>
      <c r="E201" s="130">
        <f>VLOOKUP(B201,'Tarif détaillants'!A:F,6,FALSE)</f>
        <v>20.7</v>
      </c>
      <c r="F201" s="132"/>
      <c r="G201" s="61">
        <f t="shared" si="46"/>
        <v>0</v>
      </c>
      <c r="H201" s="133" t="str">
        <f t="shared" si="47"/>
        <v/>
      </c>
      <c r="I201" s="61" t="s">
        <v>1128</v>
      </c>
      <c r="J201" s="152"/>
    </row>
    <row r="202" spans="1:10" ht="15" customHeight="1" outlineLevel="1" x14ac:dyDescent="0.25">
      <c r="A202" s="23"/>
      <c r="B202" s="28" t="s">
        <v>384</v>
      </c>
      <c r="C202" s="55" t="s">
        <v>27</v>
      </c>
      <c r="D202" s="63">
        <v>6</v>
      </c>
      <c r="E202" s="130">
        <f>VLOOKUP(B202,'Tarif détaillants'!A:F,6,FALSE)</f>
        <v>3.76</v>
      </c>
      <c r="F202" s="132"/>
      <c r="G202" s="61">
        <f t="shared" si="46"/>
        <v>0</v>
      </c>
      <c r="H202" s="133" t="str">
        <f t="shared" si="47"/>
        <v/>
      </c>
      <c r="I202" s="61" t="s">
        <v>1128</v>
      </c>
      <c r="J202" s="152"/>
    </row>
    <row r="203" spans="1:10" ht="15" customHeight="1" outlineLevel="1" x14ac:dyDescent="0.25">
      <c r="A203" s="20" t="s">
        <v>386</v>
      </c>
      <c r="B203" s="28" t="s">
        <v>1008</v>
      </c>
      <c r="C203" s="55" t="s">
        <v>5</v>
      </c>
      <c r="D203" s="63">
        <v>1</v>
      </c>
      <c r="E203" s="130">
        <f>VLOOKUP(B203,'Tarif détaillants'!A:F,6,FALSE)</f>
        <v>79.86</v>
      </c>
      <c r="F203" s="132"/>
      <c r="G203" s="61">
        <f t="shared" si="46"/>
        <v>0</v>
      </c>
      <c r="H203" s="133" t="str">
        <f t="shared" si="47"/>
        <v/>
      </c>
      <c r="I203" s="61" t="s">
        <v>1128</v>
      </c>
      <c r="J203" s="152"/>
    </row>
    <row r="204" spans="1:10" ht="15" customHeight="1" outlineLevel="1" x14ac:dyDescent="0.25">
      <c r="A204" s="23"/>
      <c r="B204" s="34" t="s">
        <v>387</v>
      </c>
      <c r="C204" s="55" t="s">
        <v>18</v>
      </c>
      <c r="D204" s="63">
        <v>6</v>
      </c>
      <c r="E204" s="130">
        <f>VLOOKUP(B204,'Tarif détaillants'!A:F,6,FALSE)</f>
        <v>2.79</v>
      </c>
      <c r="F204" s="132"/>
      <c r="G204" s="61">
        <f t="shared" si="46"/>
        <v>0</v>
      </c>
      <c r="H204" s="133" t="str">
        <f t="shared" si="47"/>
        <v/>
      </c>
      <c r="I204" s="61" t="s">
        <v>1128</v>
      </c>
      <c r="J204" s="152"/>
    </row>
    <row r="205" spans="1:10" ht="15" customHeight="1" outlineLevel="1" x14ac:dyDescent="0.25">
      <c r="A205" s="20" t="s">
        <v>389</v>
      </c>
      <c r="B205" s="21" t="s">
        <v>1009</v>
      </c>
      <c r="C205" s="55" t="s">
        <v>465</v>
      </c>
      <c r="D205" s="63">
        <v>1</v>
      </c>
      <c r="E205" s="130">
        <f>VLOOKUP(B205,'Tarif détaillants'!A:F,6,FALSE)</f>
        <v>69.02</v>
      </c>
      <c r="F205" s="132"/>
      <c r="G205" s="61">
        <f t="shared" si="46"/>
        <v>0</v>
      </c>
      <c r="H205" s="133" t="str">
        <f t="shared" si="47"/>
        <v/>
      </c>
      <c r="I205" s="61" t="s">
        <v>1128</v>
      </c>
      <c r="J205" s="152"/>
    </row>
    <row r="206" spans="1:10" ht="15" customHeight="1" outlineLevel="1" x14ac:dyDescent="0.25">
      <c r="A206" s="23"/>
      <c r="B206" s="21" t="s">
        <v>390</v>
      </c>
      <c r="C206" s="55" t="s">
        <v>190</v>
      </c>
      <c r="D206" s="63">
        <v>6</v>
      </c>
      <c r="E206" s="130">
        <f>VLOOKUP(B206,'Tarif détaillants'!A:F,6,FALSE)</f>
        <v>2.5099999999999998</v>
      </c>
      <c r="F206" s="132"/>
      <c r="G206" s="61">
        <f t="shared" si="46"/>
        <v>0</v>
      </c>
      <c r="H206" s="133" t="str">
        <f t="shared" si="47"/>
        <v/>
      </c>
      <c r="I206" s="61" t="s">
        <v>1128</v>
      </c>
      <c r="J206" s="152"/>
    </row>
    <row r="207" spans="1:10" ht="15" customHeight="1" outlineLevel="1" x14ac:dyDescent="0.25">
      <c r="A207" s="20" t="s">
        <v>391</v>
      </c>
      <c r="B207" s="21" t="s">
        <v>1010</v>
      </c>
      <c r="C207" s="55" t="s">
        <v>5</v>
      </c>
      <c r="D207" s="63">
        <v>1</v>
      </c>
      <c r="E207" s="130">
        <f>VLOOKUP(B207,'Tarif détaillants'!A:F,6,FALSE)</f>
        <v>71.11</v>
      </c>
      <c r="F207" s="132"/>
      <c r="G207" s="61">
        <f t="shared" si="46"/>
        <v>0</v>
      </c>
      <c r="H207" s="133" t="str">
        <f t="shared" si="47"/>
        <v/>
      </c>
      <c r="I207" s="61" t="s">
        <v>1128</v>
      </c>
      <c r="J207" s="152"/>
    </row>
    <row r="208" spans="1:10" ht="15" customHeight="1" outlineLevel="1" x14ac:dyDescent="0.25">
      <c r="B208" s="21" t="s">
        <v>849</v>
      </c>
      <c r="C208" s="55" t="s">
        <v>27</v>
      </c>
      <c r="D208" s="63">
        <v>10</v>
      </c>
      <c r="E208" s="130">
        <f>VLOOKUP(B208,'Tarif détaillants'!A:F,6,FALSE)</f>
        <v>12.93</v>
      </c>
      <c r="F208" s="132"/>
      <c r="G208" s="61">
        <f t="shared" si="46"/>
        <v>0</v>
      </c>
      <c r="H208" s="133" t="str">
        <f t="shared" si="47"/>
        <v/>
      </c>
      <c r="I208" s="61" t="s">
        <v>1128</v>
      </c>
      <c r="J208" s="152"/>
    </row>
    <row r="209" spans="1:10" ht="15" customHeight="1" outlineLevel="1" x14ac:dyDescent="0.25">
      <c r="A209" s="23"/>
      <c r="B209" s="21" t="s">
        <v>392</v>
      </c>
      <c r="C209" s="55" t="s">
        <v>190</v>
      </c>
      <c r="D209" s="63">
        <v>6</v>
      </c>
      <c r="E209" s="130">
        <f>VLOOKUP(B209,'Tarif détaillants'!A:F,6,FALSE)</f>
        <v>2.2200000000000002</v>
      </c>
      <c r="F209" s="132"/>
      <c r="G209" s="61">
        <f t="shared" si="46"/>
        <v>0</v>
      </c>
      <c r="H209" s="133" t="str">
        <f t="shared" si="47"/>
        <v/>
      </c>
      <c r="I209" s="61" t="s">
        <v>1128</v>
      </c>
      <c r="J209" s="152"/>
    </row>
    <row r="210" spans="1:10" ht="15" customHeight="1" outlineLevel="1" x14ac:dyDescent="0.25">
      <c r="A210" s="21" t="s">
        <v>233</v>
      </c>
      <c r="B210" s="28" t="s">
        <v>464</v>
      </c>
      <c r="C210" s="55" t="s">
        <v>465</v>
      </c>
      <c r="D210" s="63">
        <v>1</v>
      </c>
      <c r="E210" s="130">
        <f>VLOOKUP(B210,'Tarif détaillants'!A:F,6,FALSE)</f>
        <v>42.31</v>
      </c>
      <c r="F210" s="132"/>
      <c r="G210" s="61">
        <f t="shared" si="46"/>
        <v>0</v>
      </c>
      <c r="H210" s="133" t="str">
        <f t="shared" si="47"/>
        <v/>
      </c>
      <c r="I210" s="61" t="s">
        <v>1128</v>
      </c>
      <c r="J210" s="152"/>
    </row>
    <row r="211" spans="1:10" ht="15" customHeight="1" x14ac:dyDescent="0.25">
      <c r="A211" s="73" t="s">
        <v>801</v>
      </c>
      <c r="B211" s="73"/>
      <c r="C211" s="73"/>
      <c r="D211" s="73"/>
      <c r="E211" s="129"/>
      <c r="F211" s="72" t="s">
        <v>1079</v>
      </c>
      <c r="G211" s="72" t="s">
        <v>1080</v>
      </c>
      <c r="H211" s="72"/>
      <c r="I211" s="76"/>
      <c r="J211" s="151"/>
    </row>
    <row r="212" spans="1:10" ht="15" customHeight="1" outlineLevel="1" x14ac:dyDescent="0.25">
      <c r="A212" s="20" t="s">
        <v>395</v>
      </c>
      <c r="B212" s="21" t="s">
        <v>1011</v>
      </c>
      <c r="C212" s="55" t="s">
        <v>47</v>
      </c>
      <c r="D212" s="63">
        <v>1</v>
      </c>
      <c r="E212" s="130">
        <f>VLOOKUP(B212,'Tarif détaillants'!A:F,6,FALSE)</f>
        <v>19.38</v>
      </c>
      <c r="F212" s="132"/>
      <c r="G212" s="61">
        <f t="shared" ref="G212" si="48">F212*D212</f>
        <v>0</v>
      </c>
      <c r="H212" s="133" t="str">
        <f t="shared" ref="H212" si="49">IF((E212*G212)=0,"",(E212*G212))</f>
        <v/>
      </c>
      <c r="I212" s="61" t="s">
        <v>1128</v>
      </c>
      <c r="J212" s="152"/>
    </row>
    <row r="213" spans="1:10" ht="15" customHeight="1" outlineLevel="1" x14ac:dyDescent="0.25">
      <c r="A213" s="23"/>
      <c r="B213" s="21" t="s">
        <v>396</v>
      </c>
      <c r="C213" s="55" t="s">
        <v>240</v>
      </c>
      <c r="D213" s="63">
        <v>6</v>
      </c>
      <c r="E213" s="130">
        <f>VLOOKUP(B213,'Tarif détaillants'!A:F,6,FALSE)</f>
        <v>4.13</v>
      </c>
      <c r="F213" s="132"/>
      <c r="G213" s="61">
        <f t="shared" ref="G213:G235" si="50">F213*D213</f>
        <v>0</v>
      </c>
      <c r="H213" s="133" t="str">
        <f t="shared" ref="H213:H235" si="51">IF((E213*G213)=0,"",(E213*G213))</f>
        <v/>
      </c>
      <c r="I213" s="61" t="s">
        <v>1128</v>
      </c>
      <c r="J213" s="152"/>
    </row>
    <row r="214" spans="1:10" ht="15" customHeight="1" outlineLevel="1" x14ac:dyDescent="0.25">
      <c r="A214" s="20" t="s">
        <v>2053</v>
      </c>
      <c r="B214" s="21" t="s">
        <v>1012</v>
      </c>
      <c r="C214" s="55" t="s">
        <v>47</v>
      </c>
      <c r="D214" s="63">
        <v>1</v>
      </c>
      <c r="E214" s="130">
        <f>VLOOKUP(B214,'Tarif détaillants'!A:F,6,FALSE)</f>
        <v>21.06</v>
      </c>
      <c r="F214" s="132"/>
      <c r="G214" s="61">
        <f t="shared" si="50"/>
        <v>0</v>
      </c>
      <c r="H214" s="133" t="str">
        <f t="shared" si="51"/>
        <v/>
      </c>
      <c r="I214" s="61" t="s">
        <v>1128</v>
      </c>
      <c r="J214" s="152"/>
    </row>
    <row r="215" spans="1:10" ht="15" customHeight="1" outlineLevel="1" x14ac:dyDescent="0.25">
      <c r="A215" s="22"/>
      <c r="B215" s="21" t="s">
        <v>208</v>
      </c>
      <c r="C215" s="55" t="s">
        <v>183</v>
      </c>
      <c r="D215" s="63">
        <v>4</v>
      </c>
      <c r="E215" s="130">
        <f>VLOOKUP(B215,'Tarif détaillants'!A:F,6,FALSE)</f>
        <v>8.34</v>
      </c>
      <c r="F215" s="132"/>
      <c r="G215" s="61">
        <f t="shared" si="50"/>
        <v>0</v>
      </c>
      <c r="H215" s="133" t="str">
        <f t="shared" si="51"/>
        <v/>
      </c>
      <c r="I215" s="61" t="s">
        <v>1128</v>
      </c>
      <c r="J215" s="152"/>
    </row>
    <row r="216" spans="1:10" ht="15" customHeight="1" outlineLevel="1" x14ac:dyDescent="0.25">
      <c r="A216" s="23"/>
      <c r="B216" s="21" t="s">
        <v>398</v>
      </c>
      <c r="C216" s="55" t="s">
        <v>240</v>
      </c>
      <c r="D216" s="63">
        <v>6</v>
      </c>
      <c r="E216" s="130">
        <f>VLOOKUP(B216,'Tarif détaillants'!A:F,6,FALSE)</f>
        <v>4.32</v>
      </c>
      <c r="F216" s="132"/>
      <c r="G216" s="61">
        <f t="shared" si="50"/>
        <v>0</v>
      </c>
      <c r="H216" s="133" t="str">
        <f t="shared" si="51"/>
        <v/>
      </c>
      <c r="I216" s="61" t="s">
        <v>1128</v>
      </c>
      <c r="J216" s="152"/>
    </row>
    <row r="217" spans="1:10" ht="15" customHeight="1" outlineLevel="1" x14ac:dyDescent="0.25">
      <c r="A217" s="20" t="s">
        <v>399</v>
      </c>
      <c r="B217" s="21" t="s">
        <v>1013</v>
      </c>
      <c r="C217" s="55" t="s">
        <v>45</v>
      </c>
      <c r="D217" s="63">
        <v>1</v>
      </c>
      <c r="E217" s="130">
        <f>VLOOKUP(B217,'Tarif détaillants'!A:F,6,FALSE)</f>
        <v>92.26</v>
      </c>
      <c r="F217" s="132"/>
      <c r="G217" s="61">
        <f t="shared" si="50"/>
        <v>0</v>
      </c>
      <c r="H217" s="133" t="str">
        <f t="shared" si="51"/>
        <v/>
      </c>
      <c r="I217" s="61" t="s">
        <v>1128</v>
      </c>
      <c r="J217" s="152"/>
    </row>
    <row r="218" spans="1:10" ht="15" customHeight="1" outlineLevel="1" x14ac:dyDescent="0.25">
      <c r="A218" s="22"/>
      <c r="B218" s="21" t="s">
        <v>1014</v>
      </c>
      <c r="C218" s="55" t="s">
        <v>47</v>
      </c>
      <c r="D218" s="63">
        <v>1</v>
      </c>
      <c r="E218" s="130">
        <f>VLOOKUP(B218,'Tarif détaillants'!A:F,6,FALSE)</f>
        <v>19.95</v>
      </c>
      <c r="F218" s="132"/>
      <c r="G218" s="61">
        <f t="shared" si="50"/>
        <v>0</v>
      </c>
      <c r="H218" s="133" t="str">
        <f t="shared" si="51"/>
        <v/>
      </c>
      <c r="I218" s="61" t="s">
        <v>1128</v>
      </c>
      <c r="J218" s="152"/>
    </row>
    <row r="219" spans="1:10" ht="15" customHeight="1" outlineLevel="1" x14ac:dyDescent="0.25">
      <c r="A219" s="22"/>
      <c r="B219" s="21" t="s">
        <v>232</v>
      </c>
      <c r="C219" s="55" t="s">
        <v>183</v>
      </c>
      <c r="D219" s="63">
        <v>4</v>
      </c>
      <c r="E219" s="130">
        <f>VLOOKUP(B219,'Tarif détaillants'!A:F,6,FALSE)</f>
        <v>7.94</v>
      </c>
      <c r="F219" s="132"/>
      <c r="G219" s="61">
        <f t="shared" si="50"/>
        <v>0</v>
      </c>
      <c r="H219" s="133" t="str">
        <f t="shared" si="51"/>
        <v/>
      </c>
      <c r="I219" s="61" t="s">
        <v>1128</v>
      </c>
      <c r="J219" s="152"/>
    </row>
    <row r="220" spans="1:10" ht="15" customHeight="1" outlineLevel="1" x14ac:dyDescent="0.25">
      <c r="A220" s="23"/>
      <c r="B220" s="21" t="s">
        <v>402</v>
      </c>
      <c r="C220" s="55" t="s">
        <v>240</v>
      </c>
      <c r="D220" s="63">
        <v>6</v>
      </c>
      <c r="E220" s="130">
        <f>VLOOKUP(B220,'Tarif détaillants'!A:F,6,FALSE)</f>
        <v>4.21</v>
      </c>
      <c r="F220" s="132"/>
      <c r="G220" s="61">
        <f t="shared" si="50"/>
        <v>0</v>
      </c>
      <c r="H220" s="133" t="str">
        <f t="shared" si="51"/>
        <v/>
      </c>
      <c r="I220" s="61" t="s">
        <v>1128</v>
      </c>
      <c r="J220" s="152"/>
    </row>
    <row r="221" spans="1:10" ht="15" customHeight="1" outlineLevel="1" x14ac:dyDescent="0.25">
      <c r="A221" s="20" t="s">
        <v>410</v>
      </c>
      <c r="B221" s="21" t="s">
        <v>93</v>
      </c>
      <c r="C221" s="55" t="s">
        <v>47</v>
      </c>
      <c r="D221" s="63">
        <v>1</v>
      </c>
      <c r="E221" s="130">
        <f>VLOOKUP(B221,'Tarif détaillants'!A:F,6,FALSE)</f>
        <v>26.81</v>
      </c>
      <c r="F221" s="132"/>
      <c r="G221" s="61">
        <f t="shared" si="50"/>
        <v>0</v>
      </c>
      <c r="H221" s="133" t="str">
        <f t="shared" si="51"/>
        <v/>
      </c>
      <c r="I221" s="61" t="s">
        <v>1128</v>
      </c>
      <c r="J221" s="152"/>
    </row>
    <row r="222" spans="1:10" ht="15" customHeight="1" outlineLevel="1" x14ac:dyDescent="0.25">
      <c r="A222" s="23"/>
      <c r="B222" s="21" t="s">
        <v>411</v>
      </c>
      <c r="C222" s="55" t="s">
        <v>27</v>
      </c>
      <c r="D222" s="63">
        <v>6</v>
      </c>
      <c r="E222" s="130">
        <f>VLOOKUP(B222,'Tarif détaillants'!A:F,6,FALSE)</f>
        <v>2.97</v>
      </c>
      <c r="F222" s="132"/>
      <c r="G222" s="61">
        <f t="shared" si="50"/>
        <v>0</v>
      </c>
      <c r="H222" s="133" t="str">
        <f t="shared" si="51"/>
        <v/>
      </c>
      <c r="I222" s="61" t="s">
        <v>1128</v>
      </c>
      <c r="J222" s="152"/>
    </row>
    <row r="223" spans="1:10" ht="15" customHeight="1" outlineLevel="1" x14ac:dyDescent="0.25">
      <c r="A223" s="20" t="s">
        <v>413</v>
      </c>
      <c r="B223" s="21" t="s">
        <v>1015</v>
      </c>
      <c r="C223" s="55" t="s">
        <v>45</v>
      </c>
      <c r="D223" s="63">
        <v>1</v>
      </c>
      <c r="E223" s="130">
        <f>VLOOKUP(B223,'Tarif détaillants'!A:F,6,FALSE)</f>
        <v>95</v>
      </c>
      <c r="F223" s="132"/>
      <c r="G223" s="61">
        <f t="shared" si="50"/>
        <v>0</v>
      </c>
      <c r="H223" s="133" t="str">
        <f t="shared" si="51"/>
        <v/>
      </c>
      <c r="I223" s="61" t="s">
        <v>1128</v>
      </c>
      <c r="J223" s="152"/>
    </row>
    <row r="224" spans="1:10" ht="15" customHeight="1" outlineLevel="1" x14ac:dyDescent="0.25">
      <c r="A224" s="22"/>
      <c r="B224" s="21" t="s">
        <v>1016</v>
      </c>
      <c r="C224" s="55" t="s">
        <v>47</v>
      </c>
      <c r="D224" s="63">
        <v>1</v>
      </c>
      <c r="E224" s="130">
        <f>VLOOKUP(B224,'Tarif détaillants'!A:F,6,FALSE)</f>
        <v>20.39</v>
      </c>
      <c r="F224" s="132"/>
      <c r="G224" s="61">
        <f t="shared" si="50"/>
        <v>0</v>
      </c>
      <c r="H224" s="133" t="str">
        <f t="shared" si="51"/>
        <v/>
      </c>
      <c r="I224" s="61" t="s">
        <v>1128</v>
      </c>
      <c r="J224" s="152"/>
    </row>
    <row r="225" spans="1:10" ht="15" customHeight="1" outlineLevel="1" x14ac:dyDescent="0.25">
      <c r="A225" s="23"/>
      <c r="B225" s="21" t="s">
        <v>416</v>
      </c>
      <c r="C225" s="55" t="s">
        <v>240</v>
      </c>
      <c r="D225" s="63">
        <v>6</v>
      </c>
      <c r="E225" s="130">
        <f>VLOOKUP(B225,'Tarif détaillants'!A:F,6,FALSE)</f>
        <v>4.17</v>
      </c>
      <c r="F225" s="132"/>
      <c r="G225" s="61">
        <f t="shared" si="50"/>
        <v>0</v>
      </c>
      <c r="H225" s="133" t="str">
        <f t="shared" si="51"/>
        <v/>
      </c>
      <c r="I225" s="61" t="s">
        <v>1128</v>
      </c>
      <c r="J225" s="152"/>
    </row>
    <row r="226" spans="1:10" ht="15" customHeight="1" outlineLevel="1" x14ac:dyDescent="0.25">
      <c r="A226" s="20" t="s">
        <v>2052</v>
      </c>
      <c r="B226" s="21" t="s">
        <v>1017</v>
      </c>
      <c r="C226" s="55" t="s">
        <v>47</v>
      </c>
      <c r="D226" s="63">
        <v>1</v>
      </c>
      <c r="E226" s="130">
        <f>VLOOKUP(B226,'Tarif détaillants'!A:F,6,FALSE)</f>
        <v>20.7</v>
      </c>
      <c r="F226" s="132"/>
      <c r="G226" s="61">
        <f t="shared" si="50"/>
        <v>0</v>
      </c>
      <c r="H226" s="133" t="str">
        <f t="shared" si="51"/>
        <v/>
      </c>
      <c r="I226" s="61" t="s">
        <v>1128</v>
      </c>
      <c r="J226" s="152"/>
    </row>
    <row r="227" spans="1:10" ht="15" customHeight="1" outlineLevel="1" x14ac:dyDescent="0.25">
      <c r="A227" s="23"/>
      <c r="B227" s="21" t="s">
        <v>418</v>
      </c>
      <c r="C227" s="55" t="s">
        <v>240</v>
      </c>
      <c r="D227" s="63">
        <v>6</v>
      </c>
      <c r="E227" s="130">
        <f>VLOOKUP(B227,'Tarif détaillants'!A:F,6,FALSE)</f>
        <v>4.3899999999999997</v>
      </c>
      <c r="F227" s="132"/>
      <c r="G227" s="61">
        <f t="shared" si="50"/>
        <v>0</v>
      </c>
      <c r="H227" s="133" t="str">
        <f t="shared" si="51"/>
        <v/>
      </c>
      <c r="I227" s="61" t="s">
        <v>1128</v>
      </c>
      <c r="J227" s="152"/>
    </row>
    <row r="228" spans="1:10" ht="15" customHeight="1" outlineLevel="1" x14ac:dyDescent="0.25">
      <c r="A228" s="20" t="s">
        <v>420</v>
      </c>
      <c r="B228" s="21" t="s">
        <v>1018</v>
      </c>
      <c r="C228" s="55" t="s">
        <v>45</v>
      </c>
      <c r="D228" s="63">
        <v>1</v>
      </c>
      <c r="E228" s="130">
        <f>VLOOKUP(B228,'Tarif détaillants'!A:F,6,FALSE)</f>
        <v>98.77</v>
      </c>
      <c r="F228" s="132"/>
      <c r="G228" s="61">
        <f t="shared" si="50"/>
        <v>0</v>
      </c>
      <c r="H228" s="133" t="str">
        <f t="shared" si="51"/>
        <v/>
      </c>
      <c r="I228" s="61" t="s">
        <v>1128</v>
      </c>
      <c r="J228" s="152"/>
    </row>
    <row r="229" spans="1:10" ht="15" customHeight="1" outlineLevel="1" x14ac:dyDescent="0.25">
      <c r="A229" s="22"/>
      <c r="B229" s="21" t="s">
        <v>1019</v>
      </c>
      <c r="C229" s="55" t="s">
        <v>47</v>
      </c>
      <c r="D229" s="63">
        <v>1</v>
      </c>
      <c r="E229" s="130">
        <f>VLOOKUP(B229,'Tarif détaillants'!A:F,6,FALSE)</f>
        <v>21.16</v>
      </c>
      <c r="F229" s="132"/>
      <c r="G229" s="61">
        <f t="shared" si="50"/>
        <v>0</v>
      </c>
      <c r="H229" s="133" t="str">
        <f t="shared" si="51"/>
        <v/>
      </c>
      <c r="I229" s="61" t="s">
        <v>1128</v>
      </c>
      <c r="J229" s="152"/>
    </row>
    <row r="230" spans="1:10" ht="15" customHeight="1" outlineLevel="1" x14ac:dyDescent="0.25">
      <c r="A230" s="22"/>
      <c r="B230" s="21" t="s">
        <v>209</v>
      </c>
      <c r="C230" s="55" t="s">
        <v>183</v>
      </c>
      <c r="D230" s="63">
        <v>4</v>
      </c>
      <c r="E230" s="130">
        <f>VLOOKUP(B230,'Tarif détaillants'!A:F,6,FALSE)</f>
        <v>8.7100000000000009</v>
      </c>
      <c r="F230" s="132"/>
      <c r="G230" s="61">
        <f t="shared" si="50"/>
        <v>0</v>
      </c>
      <c r="H230" s="133" t="str">
        <f t="shared" si="51"/>
        <v/>
      </c>
      <c r="I230" s="61" t="s">
        <v>1128</v>
      </c>
      <c r="J230" s="152"/>
    </row>
    <row r="231" spans="1:10" ht="15" customHeight="1" outlineLevel="1" x14ac:dyDescent="0.25">
      <c r="A231" s="23"/>
      <c r="B231" s="21" t="s">
        <v>423</v>
      </c>
      <c r="C231" s="55" t="s">
        <v>240</v>
      </c>
      <c r="D231" s="63">
        <v>6</v>
      </c>
      <c r="E231" s="130">
        <f>VLOOKUP(B231,'Tarif détaillants'!A:F,6,FALSE)</f>
        <v>4.5</v>
      </c>
      <c r="F231" s="132"/>
      <c r="G231" s="61">
        <f t="shared" si="50"/>
        <v>0</v>
      </c>
      <c r="H231" s="133" t="str">
        <f t="shared" si="51"/>
        <v/>
      </c>
      <c r="I231" s="61" t="s">
        <v>1128</v>
      </c>
      <c r="J231" s="152"/>
    </row>
    <row r="232" spans="1:10" ht="15" customHeight="1" outlineLevel="1" x14ac:dyDescent="0.25">
      <c r="A232" s="29" t="s">
        <v>403</v>
      </c>
      <c r="B232" s="4" t="s">
        <v>470</v>
      </c>
      <c r="C232" s="56" t="s">
        <v>45</v>
      </c>
      <c r="D232" s="63">
        <v>1</v>
      </c>
      <c r="E232" s="130">
        <f>VLOOKUP(B232,'Tarif détaillants'!A:F,6,FALSE)</f>
        <v>79.75</v>
      </c>
      <c r="F232" s="132"/>
      <c r="G232" s="61">
        <f t="shared" si="50"/>
        <v>0</v>
      </c>
      <c r="H232" s="133" t="str">
        <f t="shared" si="51"/>
        <v/>
      </c>
      <c r="I232" s="61" t="s">
        <v>1128</v>
      </c>
      <c r="J232" s="152"/>
    </row>
    <row r="233" spans="1:10" ht="15" customHeight="1" outlineLevel="1" x14ac:dyDescent="0.25">
      <c r="A233" s="30"/>
      <c r="B233" s="4" t="s">
        <v>471</v>
      </c>
      <c r="C233" s="56" t="s">
        <v>47</v>
      </c>
      <c r="D233" s="63">
        <v>1</v>
      </c>
      <c r="E233" s="130">
        <f>VLOOKUP(B233,'Tarif détaillants'!A:F,6,FALSE)</f>
        <v>16.91</v>
      </c>
      <c r="F233" s="132"/>
      <c r="G233" s="61">
        <f t="shared" si="50"/>
        <v>0</v>
      </c>
      <c r="H233" s="133" t="str">
        <f t="shared" si="51"/>
        <v/>
      </c>
      <c r="I233" s="61" t="s">
        <v>1128</v>
      </c>
      <c r="J233" s="152"/>
    </row>
    <row r="234" spans="1:10" ht="15" customHeight="1" outlineLevel="1" x14ac:dyDescent="0.25">
      <c r="A234" s="33"/>
      <c r="B234" s="4" t="s">
        <v>405</v>
      </c>
      <c r="C234" s="56" t="s">
        <v>240</v>
      </c>
      <c r="D234" s="63">
        <v>6</v>
      </c>
      <c r="E234" s="130">
        <f>VLOOKUP(B234,'Tarif détaillants'!A:F,6,FALSE)</f>
        <v>3.5</v>
      </c>
      <c r="F234" s="132"/>
      <c r="G234" s="61">
        <f t="shared" si="50"/>
        <v>0</v>
      </c>
      <c r="H234" s="133" t="str">
        <f t="shared" si="51"/>
        <v/>
      </c>
      <c r="I234" s="61" t="s">
        <v>1128</v>
      </c>
      <c r="J234" s="152"/>
    </row>
    <row r="235" spans="1:10" ht="15" customHeight="1" outlineLevel="1" x14ac:dyDescent="0.25">
      <c r="A235" s="21" t="s">
        <v>407</v>
      </c>
      <c r="B235" s="33" t="s">
        <v>408</v>
      </c>
      <c r="C235" s="55" t="s">
        <v>27</v>
      </c>
      <c r="D235" s="63">
        <v>6</v>
      </c>
      <c r="E235" s="130">
        <f>VLOOKUP(B235,'Tarif détaillants'!A:F,6,FALSE)</f>
        <v>2.11</v>
      </c>
      <c r="F235" s="132"/>
      <c r="G235" s="61">
        <f t="shared" si="50"/>
        <v>0</v>
      </c>
      <c r="H235" s="133" t="str">
        <f t="shared" si="51"/>
        <v/>
      </c>
      <c r="I235" s="61" t="s">
        <v>1128</v>
      </c>
      <c r="J235" s="152"/>
    </row>
    <row r="236" spans="1:10" ht="15" customHeight="1" x14ac:dyDescent="0.25">
      <c r="A236" s="73" t="s">
        <v>788</v>
      </c>
      <c r="B236" s="73"/>
      <c r="C236" s="73"/>
      <c r="D236" s="73"/>
      <c r="E236" s="129"/>
      <c r="F236" s="72" t="s">
        <v>1079</v>
      </c>
      <c r="G236" s="72" t="s">
        <v>1080</v>
      </c>
      <c r="H236" s="72"/>
      <c r="I236" s="76"/>
      <c r="J236" s="151"/>
    </row>
    <row r="237" spans="1:10" ht="15" customHeight="1" outlineLevel="1" x14ac:dyDescent="0.25">
      <c r="A237" s="20" t="s">
        <v>428</v>
      </c>
      <c r="B237" s="21" t="s">
        <v>1020</v>
      </c>
      <c r="C237" s="55" t="s">
        <v>47</v>
      </c>
      <c r="D237" s="63">
        <v>1</v>
      </c>
      <c r="E237" s="130">
        <f>VLOOKUP(B237,'Tarif détaillants'!A:F,6,FALSE)</f>
        <v>18.350000000000001</v>
      </c>
      <c r="F237" s="132"/>
      <c r="G237" s="61">
        <f t="shared" ref="G237" si="52">F237*D237</f>
        <v>0</v>
      </c>
      <c r="H237" s="133" t="str">
        <f t="shared" ref="H237" si="53">IF((E237*G237)=0,"",(E237*G237))</f>
        <v/>
      </c>
      <c r="I237" s="61" t="s">
        <v>1128</v>
      </c>
      <c r="J237" s="152"/>
    </row>
    <row r="238" spans="1:10" ht="15" customHeight="1" outlineLevel="1" x14ac:dyDescent="0.25">
      <c r="A238" s="23"/>
      <c r="B238" s="21" t="s">
        <v>429</v>
      </c>
      <c r="C238" s="55" t="s">
        <v>240</v>
      </c>
      <c r="D238" s="63">
        <v>6</v>
      </c>
      <c r="E238" s="130">
        <f>VLOOKUP(B238,'Tarif détaillants'!A:F,6,FALSE)</f>
        <v>3.88</v>
      </c>
      <c r="F238" s="132"/>
      <c r="G238" s="61">
        <f t="shared" ref="G238:G244" si="54">F238*D238</f>
        <v>0</v>
      </c>
      <c r="H238" s="133" t="str">
        <f t="shared" ref="H238:H244" si="55">IF((E238*G238)=0,"",(E238*G238))</f>
        <v/>
      </c>
      <c r="I238" s="61" t="s">
        <v>1128</v>
      </c>
      <c r="J238" s="152"/>
    </row>
    <row r="239" spans="1:10" ht="15" customHeight="1" outlineLevel="1" x14ac:dyDescent="0.25">
      <c r="A239" s="20" t="s">
        <v>2051</v>
      </c>
      <c r="B239" s="21" t="s">
        <v>1021</v>
      </c>
      <c r="C239" s="55" t="s">
        <v>47</v>
      </c>
      <c r="D239" s="63">
        <v>1</v>
      </c>
      <c r="E239" s="130">
        <f>VLOOKUP(B239,'Tarif détaillants'!A:F,6,FALSE)</f>
        <v>18.64</v>
      </c>
      <c r="F239" s="132"/>
      <c r="G239" s="61">
        <f t="shared" si="54"/>
        <v>0</v>
      </c>
      <c r="H239" s="133" t="str">
        <f t="shared" si="55"/>
        <v/>
      </c>
      <c r="I239" s="61" t="s">
        <v>1128</v>
      </c>
      <c r="J239" s="152"/>
    </row>
    <row r="240" spans="1:10" ht="15" customHeight="1" outlineLevel="1" x14ac:dyDescent="0.25">
      <c r="A240" s="23"/>
      <c r="B240" s="21" t="s">
        <v>432</v>
      </c>
      <c r="C240" s="55" t="s">
        <v>240</v>
      </c>
      <c r="D240" s="63">
        <v>6</v>
      </c>
      <c r="E240" s="130">
        <f>VLOOKUP(B240,'Tarif détaillants'!A:F,6,FALSE)</f>
        <v>3.95</v>
      </c>
      <c r="F240" s="132"/>
      <c r="G240" s="61">
        <f t="shared" si="54"/>
        <v>0</v>
      </c>
      <c r="H240" s="133" t="str">
        <f t="shared" si="55"/>
        <v/>
      </c>
      <c r="I240" s="61" t="s">
        <v>1128</v>
      </c>
      <c r="J240" s="152"/>
    </row>
    <row r="241" spans="1:10" ht="15" customHeight="1" outlineLevel="1" x14ac:dyDescent="0.25">
      <c r="A241" s="20" t="s">
        <v>433</v>
      </c>
      <c r="B241" s="21" t="s">
        <v>1022</v>
      </c>
      <c r="C241" s="55" t="s">
        <v>47</v>
      </c>
      <c r="D241" s="63">
        <v>1</v>
      </c>
      <c r="E241" s="130">
        <f>VLOOKUP(B241,'Tarif détaillants'!A:F,6,FALSE)</f>
        <v>20.88</v>
      </c>
      <c r="F241" s="132"/>
      <c r="G241" s="61">
        <f t="shared" si="54"/>
        <v>0</v>
      </c>
      <c r="H241" s="133" t="str">
        <f t="shared" si="55"/>
        <v/>
      </c>
      <c r="I241" s="61" t="s">
        <v>1128</v>
      </c>
      <c r="J241" s="152"/>
    </row>
    <row r="242" spans="1:10" ht="15" customHeight="1" outlineLevel="1" x14ac:dyDescent="0.25">
      <c r="A242" s="23"/>
      <c r="B242" s="21" t="s">
        <v>435</v>
      </c>
      <c r="C242" s="55" t="s">
        <v>240</v>
      </c>
      <c r="D242" s="63">
        <v>6</v>
      </c>
      <c r="E242" s="130">
        <f>VLOOKUP(B242,'Tarif détaillants'!A:F,6,FALSE)</f>
        <v>4.3899999999999997</v>
      </c>
      <c r="F242" s="132"/>
      <c r="G242" s="61">
        <f t="shared" si="54"/>
        <v>0</v>
      </c>
      <c r="H242" s="133" t="str">
        <f t="shared" si="55"/>
        <v/>
      </c>
      <c r="I242" s="61" t="s">
        <v>1128</v>
      </c>
      <c r="J242" s="152"/>
    </row>
    <row r="243" spans="1:10" ht="15" customHeight="1" outlineLevel="1" x14ac:dyDescent="0.25">
      <c r="A243" s="20" t="s">
        <v>437</v>
      </c>
      <c r="B243" s="21" t="s">
        <v>1023</v>
      </c>
      <c r="C243" s="55" t="s">
        <v>47</v>
      </c>
      <c r="D243" s="63">
        <v>1</v>
      </c>
      <c r="E243" s="130">
        <f>VLOOKUP(B243,'Tarif détaillants'!A:F,6,FALSE)</f>
        <v>18.38</v>
      </c>
      <c r="F243" s="132"/>
      <c r="G243" s="61">
        <f t="shared" si="54"/>
        <v>0</v>
      </c>
      <c r="H243" s="133" t="str">
        <f t="shared" si="55"/>
        <v/>
      </c>
      <c r="I243" s="61" t="s">
        <v>1128</v>
      </c>
      <c r="J243" s="152"/>
    </row>
    <row r="244" spans="1:10" ht="15" customHeight="1" outlineLevel="1" x14ac:dyDescent="0.25">
      <c r="A244" s="22"/>
      <c r="B244" s="21" t="s">
        <v>439</v>
      </c>
      <c r="C244" s="55" t="s">
        <v>240</v>
      </c>
      <c r="D244" s="63">
        <v>6</v>
      </c>
      <c r="E244" s="130">
        <f>VLOOKUP(B244,'Tarif détaillants'!A:F,6,FALSE)</f>
        <v>3.89</v>
      </c>
      <c r="F244" s="132"/>
      <c r="G244" s="61">
        <f t="shared" si="54"/>
        <v>0</v>
      </c>
      <c r="H244" s="133" t="str">
        <f t="shared" si="55"/>
        <v/>
      </c>
      <c r="I244" s="61" t="s">
        <v>1128</v>
      </c>
      <c r="J244" s="152"/>
    </row>
    <row r="245" spans="1:10" ht="15" customHeight="1" x14ac:dyDescent="0.25">
      <c r="A245" s="73" t="s">
        <v>1090</v>
      </c>
      <c r="B245" s="73"/>
      <c r="C245" s="73"/>
      <c r="D245" s="73"/>
      <c r="E245" s="129"/>
      <c r="F245" s="72" t="s">
        <v>1079</v>
      </c>
      <c r="G245" s="72" t="s">
        <v>1080</v>
      </c>
      <c r="H245" s="72"/>
      <c r="I245" s="76"/>
      <c r="J245" s="151"/>
    </row>
    <row r="246" spans="1:10" ht="15" customHeight="1" outlineLevel="1" x14ac:dyDescent="0.25">
      <c r="A246" s="20" t="s">
        <v>440</v>
      </c>
      <c r="B246" s="21" t="s">
        <v>1024</v>
      </c>
      <c r="C246" s="55" t="s">
        <v>45</v>
      </c>
      <c r="D246" s="63">
        <v>1</v>
      </c>
      <c r="E246" s="130">
        <f>VLOOKUP(B246,'Tarif détaillants'!A:F,6,FALSE)</f>
        <v>104.66</v>
      </c>
      <c r="F246" s="132"/>
      <c r="G246" s="61">
        <f t="shared" ref="G246" si="56">F246*D246</f>
        <v>0</v>
      </c>
      <c r="H246" s="133" t="str">
        <f t="shared" ref="H246" si="57">IF((E246*G246)=0,"",(E246*G246))</f>
        <v/>
      </c>
      <c r="I246" s="61" t="s">
        <v>1128</v>
      </c>
      <c r="J246" s="152"/>
    </row>
    <row r="247" spans="1:10" ht="15" customHeight="1" outlineLevel="1" x14ac:dyDescent="0.25">
      <c r="A247" s="20" t="s">
        <v>2054</v>
      </c>
      <c r="B247" s="21" t="s">
        <v>815</v>
      </c>
      <c r="C247" s="55" t="s">
        <v>47</v>
      </c>
      <c r="D247" s="63">
        <v>1</v>
      </c>
      <c r="E247" s="130">
        <f>VLOOKUP(B247,'Tarif détaillants'!A:F,6,FALSE)</f>
        <v>22.8</v>
      </c>
      <c r="F247" s="132"/>
      <c r="G247" s="61">
        <f t="shared" ref="G247:G271" si="58">F247*D247</f>
        <v>0</v>
      </c>
      <c r="H247" s="133" t="str">
        <f t="shared" ref="H247:H271" si="59">IF((E247*G247)=0,"",(E247*G247))</f>
        <v/>
      </c>
      <c r="I247" s="61" t="s">
        <v>1128</v>
      </c>
      <c r="J247" s="152"/>
    </row>
    <row r="248" spans="1:10" ht="15" customHeight="1" outlineLevel="1" x14ac:dyDescent="0.25">
      <c r="A248" s="23"/>
      <c r="B248" s="21" t="s">
        <v>816</v>
      </c>
      <c r="C248" s="55" t="s">
        <v>27</v>
      </c>
      <c r="D248" s="63">
        <v>6</v>
      </c>
      <c r="E248" s="130">
        <f>VLOOKUP(B248,'Tarif détaillants'!A:F,6,FALSE)</f>
        <v>2.68</v>
      </c>
      <c r="F248" s="132"/>
      <c r="G248" s="61">
        <f t="shared" si="58"/>
        <v>0</v>
      </c>
      <c r="H248" s="133" t="str">
        <f t="shared" si="59"/>
        <v/>
      </c>
      <c r="I248" s="61" t="s">
        <v>1128</v>
      </c>
      <c r="J248" s="152"/>
    </row>
    <row r="249" spans="1:10" ht="15" customHeight="1" outlineLevel="1" x14ac:dyDescent="0.25">
      <c r="A249" s="20" t="s">
        <v>2055</v>
      </c>
      <c r="B249" s="21" t="s">
        <v>1025</v>
      </c>
      <c r="C249" s="55" t="s">
        <v>45</v>
      </c>
      <c r="D249" s="63">
        <v>1</v>
      </c>
      <c r="E249" s="130">
        <f>VLOOKUP(B249,'Tarif détaillants'!A:F,6,FALSE)</f>
        <v>112.62</v>
      </c>
      <c r="F249" s="132"/>
      <c r="G249" s="61">
        <f t="shared" si="58"/>
        <v>0</v>
      </c>
      <c r="H249" s="133" t="str">
        <f t="shared" si="59"/>
        <v/>
      </c>
      <c r="I249" s="61" t="s">
        <v>1128</v>
      </c>
      <c r="J249" s="152"/>
    </row>
    <row r="250" spans="1:10" ht="15" customHeight="1" outlineLevel="1" x14ac:dyDescent="0.25">
      <c r="A250" s="20" t="s">
        <v>2056</v>
      </c>
      <c r="B250" s="21" t="s">
        <v>817</v>
      </c>
      <c r="C250" s="55" t="s">
        <v>47</v>
      </c>
      <c r="D250" s="63">
        <v>1</v>
      </c>
      <c r="E250" s="130">
        <f>VLOOKUP(B250,'Tarif détaillants'!A:F,6,FALSE)</f>
        <v>23.94</v>
      </c>
      <c r="F250" s="132"/>
      <c r="G250" s="61">
        <f t="shared" si="58"/>
        <v>0</v>
      </c>
      <c r="H250" s="133" t="str">
        <f t="shared" si="59"/>
        <v/>
      </c>
      <c r="I250" s="61" t="s">
        <v>1128</v>
      </c>
      <c r="J250" s="152"/>
    </row>
    <row r="251" spans="1:10" ht="15" customHeight="1" outlineLevel="1" x14ac:dyDescent="0.25">
      <c r="A251" s="23"/>
      <c r="B251" s="21" t="s">
        <v>818</v>
      </c>
      <c r="C251" s="55" t="s">
        <v>27</v>
      </c>
      <c r="D251" s="63">
        <v>6</v>
      </c>
      <c r="E251" s="130">
        <f>VLOOKUP(B251,'Tarif détaillants'!A:F,6,FALSE)</f>
        <v>2.78</v>
      </c>
      <c r="F251" s="132"/>
      <c r="G251" s="61">
        <f t="shared" si="58"/>
        <v>0</v>
      </c>
      <c r="H251" s="133" t="str">
        <f t="shared" si="59"/>
        <v/>
      </c>
      <c r="I251" s="61" t="s">
        <v>1128</v>
      </c>
      <c r="J251" s="152"/>
    </row>
    <row r="252" spans="1:10" ht="15" customHeight="1" outlineLevel="1" x14ac:dyDescent="0.25">
      <c r="A252" s="20" t="s">
        <v>445</v>
      </c>
      <c r="B252" s="21" t="s">
        <v>1026</v>
      </c>
      <c r="C252" s="55" t="s">
        <v>45</v>
      </c>
      <c r="D252" s="63">
        <v>1</v>
      </c>
      <c r="E252" s="130">
        <f>VLOOKUP(B252,'Tarif détaillants'!A:F,6,FALSE)</f>
        <v>116.63</v>
      </c>
      <c r="F252" s="132"/>
      <c r="G252" s="61">
        <f t="shared" si="58"/>
        <v>0</v>
      </c>
      <c r="H252" s="133" t="str">
        <f t="shared" si="59"/>
        <v/>
      </c>
      <c r="I252" s="61" t="s">
        <v>1128</v>
      </c>
      <c r="J252" s="152"/>
    </row>
    <row r="253" spans="1:10" ht="15" customHeight="1" outlineLevel="1" x14ac:dyDescent="0.25">
      <c r="A253" s="20" t="s">
        <v>843</v>
      </c>
      <c r="B253" s="21" t="s">
        <v>842</v>
      </c>
      <c r="C253" s="55" t="s">
        <v>47</v>
      </c>
      <c r="D253" s="63">
        <v>1</v>
      </c>
      <c r="E253" s="130">
        <f>VLOOKUP(B253,'Tarif détaillants'!A:F,6,FALSE)</f>
        <v>24.78</v>
      </c>
      <c r="F253" s="132"/>
      <c r="G253" s="61">
        <f t="shared" si="58"/>
        <v>0</v>
      </c>
      <c r="H253" s="133" t="str">
        <f t="shared" si="59"/>
        <v/>
      </c>
      <c r="I253" s="61" t="s">
        <v>1128</v>
      </c>
      <c r="J253" s="152"/>
    </row>
    <row r="254" spans="1:10" ht="15" customHeight="1" outlineLevel="1" x14ac:dyDescent="0.25">
      <c r="A254" s="22"/>
      <c r="B254" s="21" t="s">
        <v>830</v>
      </c>
      <c r="C254" s="55" t="s">
        <v>240</v>
      </c>
      <c r="D254" s="63">
        <v>6</v>
      </c>
      <c r="E254" s="130">
        <f>VLOOKUP(B254,'Tarif détaillants'!A:F,6,FALSE)</f>
        <v>5.1100000000000003</v>
      </c>
      <c r="F254" s="132"/>
      <c r="G254" s="61">
        <f t="shared" si="58"/>
        <v>0</v>
      </c>
      <c r="H254" s="133" t="str">
        <f t="shared" si="59"/>
        <v/>
      </c>
      <c r="I254" s="61" t="s">
        <v>1128</v>
      </c>
      <c r="J254" s="152"/>
    </row>
    <row r="255" spans="1:10" ht="15" customHeight="1" outlineLevel="1" x14ac:dyDescent="0.25">
      <c r="A255" s="23"/>
      <c r="B255" s="21" t="s">
        <v>819</v>
      </c>
      <c r="C255" s="55" t="s">
        <v>27</v>
      </c>
      <c r="D255" s="63">
        <v>6</v>
      </c>
      <c r="E255" s="130">
        <f>VLOOKUP(B255,'Tarif détaillants'!A:F,6,FALSE)</f>
        <v>2.84</v>
      </c>
      <c r="F255" s="132"/>
      <c r="G255" s="61">
        <f t="shared" si="58"/>
        <v>0</v>
      </c>
      <c r="H255" s="133" t="str">
        <f t="shared" si="59"/>
        <v/>
      </c>
      <c r="I255" s="61" t="s">
        <v>1128</v>
      </c>
      <c r="J255" s="152"/>
    </row>
    <row r="256" spans="1:10" ht="15" customHeight="1" outlineLevel="1" x14ac:dyDescent="0.25">
      <c r="A256" s="20" t="s">
        <v>448</v>
      </c>
      <c r="B256" s="21" t="s">
        <v>1027</v>
      </c>
      <c r="C256" s="55" t="s">
        <v>45</v>
      </c>
      <c r="D256" s="63">
        <v>1</v>
      </c>
      <c r="E256" s="130">
        <f>VLOOKUP(B256,'Tarif détaillants'!A:F,6,FALSE)</f>
        <v>95.79</v>
      </c>
      <c r="F256" s="132"/>
      <c r="G256" s="61">
        <f t="shared" si="58"/>
        <v>0</v>
      </c>
      <c r="H256" s="133" t="str">
        <f t="shared" si="59"/>
        <v/>
      </c>
      <c r="I256" s="61" t="s">
        <v>1128</v>
      </c>
      <c r="J256" s="152"/>
    </row>
    <row r="257" spans="1:10" ht="15" customHeight="1" outlineLevel="1" x14ac:dyDescent="0.25">
      <c r="A257" s="22"/>
      <c r="B257" s="21" t="s">
        <v>820</v>
      </c>
      <c r="C257" s="55" t="s">
        <v>47</v>
      </c>
      <c r="D257" s="63">
        <v>1</v>
      </c>
      <c r="E257" s="130">
        <f>VLOOKUP(B257,'Tarif détaillants'!A:F,6,FALSE)</f>
        <v>20.6</v>
      </c>
      <c r="F257" s="132"/>
      <c r="G257" s="61">
        <f t="shared" si="58"/>
        <v>0</v>
      </c>
      <c r="H257" s="133" t="str">
        <f t="shared" si="59"/>
        <v/>
      </c>
      <c r="I257" s="61" t="s">
        <v>1128</v>
      </c>
      <c r="J257" s="152"/>
    </row>
    <row r="258" spans="1:10" ht="15" customHeight="1" outlineLevel="1" x14ac:dyDescent="0.25">
      <c r="A258" s="23"/>
      <c r="B258" s="21" t="s">
        <v>821</v>
      </c>
      <c r="C258" s="55" t="s">
        <v>27</v>
      </c>
      <c r="D258" s="63">
        <v>6</v>
      </c>
      <c r="E258" s="130">
        <f>VLOOKUP(B258,'Tarif détaillants'!A:F,6,FALSE)</f>
        <v>2.38</v>
      </c>
      <c r="F258" s="132"/>
      <c r="G258" s="61">
        <f t="shared" si="58"/>
        <v>0</v>
      </c>
      <c r="H258" s="133" t="str">
        <f t="shared" si="59"/>
        <v/>
      </c>
      <c r="I258" s="61" t="s">
        <v>1128</v>
      </c>
      <c r="J258" s="152"/>
    </row>
    <row r="259" spans="1:10" ht="15" customHeight="1" outlineLevel="1" x14ac:dyDescent="0.25">
      <c r="A259" s="35" t="s">
        <v>2057</v>
      </c>
      <c r="B259" s="28" t="s">
        <v>1028</v>
      </c>
      <c r="C259" s="55" t="s">
        <v>45</v>
      </c>
      <c r="D259" s="63">
        <v>1</v>
      </c>
      <c r="E259" s="130">
        <f>VLOOKUP(B259,'Tarif détaillants'!A:F,6,FALSE)</f>
        <v>104.24</v>
      </c>
      <c r="F259" s="132"/>
      <c r="G259" s="61">
        <f t="shared" si="58"/>
        <v>0</v>
      </c>
      <c r="H259" s="133" t="str">
        <f t="shared" si="59"/>
        <v/>
      </c>
      <c r="I259" s="61" t="s">
        <v>1128</v>
      </c>
      <c r="J259" s="152"/>
    </row>
    <row r="260" spans="1:10" ht="15" customHeight="1" outlineLevel="1" x14ac:dyDescent="0.25">
      <c r="A260" s="36"/>
      <c r="B260" s="28" t="s">
        <v>822</v>
      </c>
      <c r="C260" s="55" t="s">
        <v>47</v>
      </c>
      <c r="D260" s="63">
        <v>1</v>
      </c>
      <c r="E260" s="130">
        <f>VLOOKUP(B260,'Tarif détaillants'!A:F,6,FALSE)</f>
        <v>22.31</v>
      </c>
      <c r="F260" s="132"/>
      <c r="G260" s="61">
        <f t="shared" si="58"/>
        <v>0</v>
      </c>
      <c r="H260" s="133" t="str">
        <f t="shared" si="59"/>
        <v/>
      </c>
      <c r="I260" s="61" t="s">
        <v>1128</v>
      </c>
      <c r="J260" s="152"/>
    </row>
    <row r="261" spans="1:10" ht="15" customHeight="1" outlineLevel="1" x14ac:dyDescent="0.25">
      <c r="A261" s="38"/>
      <c r="B261" s="28" t="s">
        <v>823</v>
      </c>
      <c r="C261" s="55" t="s">
        <v>27</v>
      </c>
      <c r="D261" s="63">
        <v>6</v>
      </c>
      <c r="E261" s="130">
        <f>VLOOKUP(B261,'Tarif détaillants'!A:F,6,FALSE)</f>
        <v>2.56</v>
      </c>
      <c r="F261" s="132"/>
      <c r="G261" s="61">
        <f t="shared" si="58"/>
        <v>0</v>
      </c>
      <c r="H261" s="133" t="str">
        <f t="shared" si="59"/>
        <v/>
      </c>
      <c r="I261" s="61" t="s">
        <v>1128</v>
      </c>
      <c r="J261" s="152"/>
    </row>
    <row r="262" spans="1:10" ht="15" customHeight="1" outlineLevel="1" x14ac:dyDescent="0.25">
      <c r="A262" s="14" t="s">
        <v>229</v>
      </c>
      <c r="B262" s="21" t="s">
        <v>1029</v>
      </c>
      <c r="C262" s="55" t="s">
        <v>45</v>
      </c>
      <c r="D262" s="63">
        <v>1</v>
      </c>
      <c r="E262" s="130">
        <f>VLOOKUP(B262,'Tarif détaillants'!A:F,6,FALSE)</f>
        <v>106.85</v>
      </c>
      <c r="F262" s="132"/>
      <c r="G262" s="61">
        <f t="shared" si="58"/>
        <v>0</v>
      </c>
      <c r="H262" s="133" t="str">
        <f t="shared" si="59"/>
        <v/>
      </c>
      <c r="I262" s="61" t="s">
        <v>1128</v>
      </c>
      <c r="J262" s="152"/>
    </row>
    <row r="263" spans="1:10" ht="15" customHeight="1" outlineLevel="1" x14ac:dyDescent="0.25">
      <c r="A263" s="15"/>
      <c r="B263" s="21" t="s">
        <v>824</v>
      </c>
      <c r="C263" s="55" t="s">
        <v>47</v>
      </c>
      <c r="D263" s="63">
        <v>1</v>
      </c>
      <c r="E263" s="130">
        <f>VLOOKUP(B263,'Tarif détaillants'!A:F,6,FALSE)</f>
        <v>22.87</v>
      </c>
      <c r="F263" s="132"/>
      <c r="G263" s="61">
        <f t="shared" si="58"/>
        <v>0</v>
      </c>
      <c r="H263" s="133" t="str">
        <f t="shared" si="59"/>
        <v/>
      </c>
      <c r="I263" s="61" t="s">
        <v>1128</v>
      </c>
      <c r="J263" s="152"/>
    </row>
    <row r="264" spans="1:10" ht="15" customHeight="1" outlineLevel="1" x14ac:dyDescent="0.25">
      <c r="A264" s="15"/>
      <c r="B264" s="27" t="s">
        <v>825</v>
      </c>
      <c r="C264" s="55" t="s">
        <v>240</v>
      </c>
      <c r="D264" s="63">
        <v>6</v>
      </c>
      <c r="E264" s="130">
        <f>VLOOKUP(B264,'Tarif détaillants'!A:F,6,FALSE)</f>
        <v>4.87</v>
      </c>
      <c r="F264" s="132"/>
      <c r="G264" s="61">
        <f t="shared" si="58"/>
        <v>0</v>
      </c>
      <c r="H264" s="133" t="str">
        <f t="shared" si="59"/>
        <v/>
      </c>
      <c r="I264" s="61" t="s">
        <v>1128</v>
      </c>
      <c r="J264" s="152"/>
    </row>
    <row r="265" spans="1:10" ht="15" customHeight="1" outlineLevel="1" x14ac:dyDescent="0.25">
      <c r="A265" s="17"/>
      <c r="B265" s="4" t="s">
        <v>826</v>
      </c>
      <c r="C265" s="56" t="s">
        <v>27</v>
      </c>
      <c r="D265" s="63">
        <v>6</v>
      </c>
      <c r="E265" s="130">
        <f>VLOOKUP(B265,'Tarif détaillants'!A:F,6,FALSE)</f>
        <v>2.57</v>
      </c>
      <c r="F265" s="132"/>
      <c r="G265" s="61">
        <f t="shared" si="58"/>
        <v>0</v>
      </c>
      <c r="H265" s="133" t="str">
        <f t="shared" si="59"/>
        <v/>
      </c>
      <c r="I265" s="61" t="s">
        <v>1128</v>
      </c>
      <c r="J265" s="152"/>
    </row>
    <row r="266" spans="1:10" ht="15" customHeight="1" outlineLevel="1" x14ac:dyDescent="0.25">
      <c r="A266" s="40" t="s">
        <v>472</v>
      </c>
      <c r="B266" s="4" t="s">
        <v>473</v>
      </c>
      <c r="C266" s="55" t="s">
        <v>47</v>
      </c>
      <c r="D266" s="63">
        <v>1</v>
      </c>
      <c r="E266" s="130">
        <f>VLOOKUP(B266,'Tarif détaillants'!A:F,6,FALSE)</f>
        <v>20.58</v>
      </c>
      <c r="F266" s="132"/>
      <c r="G266" s="61">
        <f t="shared" si="58"/>
        <v>0</v>
      </c>
      <c r="H266" s="133" t="str">
        <f t="shared" si="59"/>
        <v/>
      </c>
      <c r="I266" s="61" t="s">
        <v>1128</v>
      </c>
      <c r="J266" s="152"/>
    </row>
    <row r="267" spans="1:10" ht="15" customHeight="1" outlineLevel="1" x14ac:dyDescent="0.25">
      <c r="A267" s="41"/>
      <c r="B267" s="24" t="s">
        <v>497</v>
      </c>
      <c r="C267" s="55" t="s">
        <v>27</v>
      </c>
      <c r="D267" s="63">
        <v>6</v>
      </c>
      <c r="E267" s="130">
        <f>VLOOKUP(B267,'Tarif détaillants'!A:F,6,FALSE)</f>
        <v>2.4</v>
      </c>
      <c r="F267" s="132"/>
      <c r="G267" s="61">
        <f t="shared" si="58"/>
        <v>0</v>
      </c>
      <c r="H267" s="133" t="str">
        <f t="shared" si="59"/>
        <v/>
      </c>
      <c r="I267" s="61" t="s">
        <v>1128</v>
      </c>
      <c r="J267" s="152"/>
    </row>
    <row r="268" spans="1:10" ht="15" customHeight="1" outlineLevel="1" x14ac:dyDescent="0.25">
      <c r="A268" s="20" t="s">
        <v>474</v>
      </c>
      <c r="B268" s="42" t="s">
        <v>475</v>
      </c>
      <c r="C268" s="55" t="s">
        <v>47</v>
      </c>
      <c r="D268" s="63">
        <v>1</v>
      </c>
      <c r="E268" s="130">
        <f>VLOOKUP(B268,'Tarif détaillants'!A:F,6,FALSE)</f>
        <v>22.08</v>
      </c>
      <c r="F268" s="132"/>
      <c r="G268" s="61">
        <f t="shared" si="58"/>
        <v>0</v>
      </c>
      <c r="H268" s="133" t="str">
        <f t="shared" si="59"/>
        <v/>
      </c>
      <c r="I268" s="61" t="s">
        <v>1128</v>
      </c>
      <c r="J268" s="152"/>
    </row>
    <row r="269" spans="1:10" ht="15" customHeight="1" outlineLevel="1" x14ac:dyDescent="0.25">
      <c r="A269" s="23"/>
      <c r="B269" s="42" t="s">
        <v>498</v>
      </c>
      <c r="C269" s="55" t="s">
        <v>27</v>
      </c>
      <c r="D269" s="63">
        <v>6</v>
      </c>
      <c r="E269" s="130">
        <f>VLOOKUP(B269,'Tarif détaillants'!A:F,6,FALSE)</f>
        <v>2.48</v>
      </c>
      <c r="F269" s="132"/>
      <c r="G269" s="61">
        <f t="shared" si="58"/>
        <v>0</v>
      </c>
      <c r="H269" s="133" t="str">
        <f t="shared" si="59"/>
        <v/>
      </c>
      <c r="I269" s="61" t="s">
        <v>1128</v>
      </c>
      <c r="J269" s="152"/>
    </row>
    <row r="270" spans="1:10" ht="15" customHeight="1" outlineLevel="1" x14ac:dyDescent="0.25">
      <c r="A270" s="20" t="s">
        <v>476</v>
      </c>
      <c r="B270" s="42" t="s">
        <v>477</v>
      </c>
      <c r="C270" s="55" t="s">
        <v>47</v>
      </c>
      <c r="D270" s="63">
        <v>1</v>
      </c>
      <c r="E270" s="130">
        <f>VLOOKUP(B270,'Tarif détaillants'!A:F,6,FALSE)</f>
        <v>22.29</v>
      </c>
      <c r="F270" s="132"/>
      <c r="G270" s="61">
        <f t="shared" si="58"/>
        <v>0</v>
      </c>
      <c r="H270" s="133" t="str">
        <f t="shared" si="59"/>
        <v/>
      </c>
      <c r="I270" s="61" t="s">
        <v>1128</v>
      </c>
      <c r="J270" s="152"/>
    </row>
    <row r="271" spans="1:10" ht="15" customHeight="1" outlineLevel="1" x14ac:dyDescent="0.25">
      <c r="A271" s="23"/>
      <c r="B271" s="42" t="s">
        <v>499</v>
      </c>
      <c r="C271" s="55" t="s">
        <v>27</v>
      </c>
      <c r="D271" s="63">
        <v>6</v>
      </c>
      <c r="E271" s="130">
        <f>VLOOKUP(B271,'Tarif détaillants'!A:F,6,FALSE)</f>
        <v>2.42</v>
      </c>
      <c r="F271" s="132"/>
      <c r="G271" s="61">
        <f t="shared" si="58"/>
        <v>0</v>
      </c>
      <c r="H271" s="133" t="str">
        <f t="shared" si="59"/>
        <v/>
      </c>
      <c r="I271" s="61" t="s">
        <v>1128</v>
      </c>
      <c r="J271" s="152"/>
    </row>
    <row r="272" spans="1:10" ht="15" customHeight="1" x14ac:dyDescent="0.25">
      <c r="A272" s="73" t="s">
        <v>1091</v>
      </c>
      <c r="B272" s="73"/>
      <c r="C272" s="73"/>
      <c r="D272" s="73"/>
      <c r="E272" s="129"/>
      <c r="F272" s="72" t="s">
        <v>1079</v>
      </c>
      <c r="G272" s="72" t="s">
        <v>1080</v>
      </c>
      <c r="H272" s="72"/>
      <c r="I272" s="76"/>
      <c r="J272" s="151"/>
    </row>
    <row r="273" spans="1:10" ht="15" customHeight="1" outlineLevel="1" x14ac:dyDescent="0.25">
      <c r="A273" s="20" t="s">
        <v>346</v>
      </c>
      <c r="B273" s="34" t="s">
        <v>347</v>
      </c>
      <c r="C273" s="55" t="s">
        <v>45</v>
      </c>
      <c r="D273" s="63">
        <v>1</v>
      </c>
      <c r="E273" s="130">
        <f>VLOOKUP(B273,'Tarif détaillants'!A:F,6,FALSE)</f>
        <v>101.67</v>
      </c>
      <c r="F273" s="132"/>
      <c r="G273" s="61">
        <f t="shared" ref="G273" si="60">F273*D273</f>
        <v>0</v>
      </c>
      <c r="H273" s="133" t="str">
        <f t="shared" ref="H273" si="61">IF((E273*G273)=0,"",(E273*G273))</f>
        <v/>
      </c>
      <c r="I273" s="61" t="s">
        <v>1128</v>
      </c>
      <c r="J273" s="152"/>
    </row>
    <row r="274" spans="1:10" ht="15" customHeight="1" outlineLevel="1" x14ac:dyDescent="0.25">
      <c r="A274" s="22"/>
      <c r="B274" s="42" t="s">
        <v>349</v>
      </c>
      <c r="C274" s="55" t="s">
        <v>47</v>
      </c>
      <c r="D274" s="63">
        <v>1</v>
      </c>
      <c r="E274" s="130">
        <f>VLOOKUP(B274,'Tarif détaillants'!A:F,6,FALSE)</f>
        <v>22.17</v>
      </c>
      <c r="F274" s="132"/>
      <c r="G274" s="61">
        <f t="shared" ref="G274:G275" si="62">F274*D274</f>
        <v>0</v>
      </c>
      <c r="H274" s="133" t="str">
        <f t="shared" ref="H274:H275" si="63">IF((E274*G274)=0,"",(E274*G274))</f>
        <v/>
      </c>
      <c r="I274" s="61" t="s">
        <v>1128</v>
      </c>
      <c r="J274" s="152"/>
    </row>
    <row r="275" spans="1:10" ht="15" customHeight="1" outlineLevel="1" x14ac:dyDescent="0.25">
      <c r="A275" s="23"/>
      <c r="B275" s="42" t="s">
        <v>352</v>
      </c>
      <c r="C275" s="55" t="s">
        <v>27</v>
      </c>
      <c r="D275" s="63">
        <v>6</v>
      </c>
      <c r="E275" s="130">
        <f>VLOOKUP(B275,'Tarif détaillants'!A:F,6,FALSE)</f>
        <v>2.4700000000000002</v>
      </c>
      <c r="F275" s="132"/>
      <c r="G275" s="61">
        <f t="shared" si="62"/>
        <v>0</v>
      </c>
      <c r="H275" s="133" t="str">
        <f t="shared" si="63"/>
        <v/>
      </c>
      <c r="I275" s="61" t="s">
        <v>1128</v>
      </c>
      <c r="J275" s="152"/>
    </row>
    <row r="276" spans="1:10" ht="15" customHeight="1" x14ac:dyDescent="0.25">
      <c r="A276" s="73" t="s">
        <v>789</v>
      </c>
      <c r="B276" s="73"/>
      <c r="C276" s="73"/>
      <c r="D276" s="73"/>
      <c r="E276" s="129"/>
      <c r="F276" s="72" t="s">
        <v>1079</v>
      </c>
      <c r="G276" s="72" t="s">
        <v>1080</v>
      </c>
      <c r="H276" s="72"/>
      <c r="I276" s="76"/>
      <c r="J276" s="151"/>
    </row>
    <row r="277" spans="1:10" ht="15" customHeight="1" outlineLevel="1" x14ac:dyDescent="0.25">
      <c r="A277" s="20" t="s">
        <v>478</v>
      </c>
      <c r="B277" s="43" t="s">
        <v>500</v>
      </c>
      <c r="C277" s="55" t="s">
        <v>240</v>
      </c>
      <c r="D277" s="63">
        <v>6</v>
      </c>
      <c r="E277" s="130">
        <f>VLOOKUP(B277,'Tarif détaillants'!A:F,6,FALSE)</f>
        <v>2.77</v>
      </c>
      <c r="F277" s="132"/>
      <c r="G277" s="61">
        <f t="shared" ref="G277" si="64">F277*D277</f>
        <v>0</v>
      </c>
      <c r="H277" s="133" t="str">
        <f t="shared" ref="H277" si="65">IF((E277*G277)=0,"",(E277*G277))</f>
        <v/>
      </c>
      <c r="I277" s="61" t="s">
        <v>1128</v>
      </c>
      <c r="J277" s="152"/>
    </row>
    <row r="278" spans="1:10" ht="15" customHeight="1" outlineLevel="1" x14ac:dyDescent="0.25">
      <c r="A278" s="20" t="s">
        <v>479</v>
      </c>
      <c r="B278" s="42" t="s">
        <v>480</v>
      </c>
      <c r="C278" s="55" t="s">
        <v>47</v>
      </c>
      <c r="D278" s="63">
        <v>1</v>
      </c>
      <c r="E278" s="130">
        <f>VLOOKUP(B278,'Tarif détaillants'!A:F,6,FALSE)</f>
        <v>15.01</v>
      </c>
      <c r="F278" s="132"/>
      <c r="G278" s="61">
        <f t="shared" ref="G278:G292" si="66">F278*D278</f>
        <v>0</v>
      </c>
      <c r="H278" s="133" t="str">
        <f t="shared" ref="H278:H292" si="67">IF((E278*G278)=0,"",(E278*G278))</f>
        <v/>
      </c>
      <c r="I278" s="61" t="s">
        <v>1128</v>
      </c>
      <c r="J278" s="152"/>
    </row>
    <row r="279" spans="1:10" ht="15" customHeight="1" outlineLevel="1" x14ac:dyDescent="0.25">
      <c r="A279" s="23"/>
      <c r="B279" s="43" t="s">
        <v>501</v>
      </c>
      <c r="C279" s="55" t="s">
        <v>240</v>
      </c>
      <c r="D279" s="63">
        <v>6</v>
      </c>
      <c r="E279" s="130">
        <f>VLOOKUP(B279,'Tarif détaillants'!A:F,6,FALSE)</f>
        <v>3.02</v>
      </c>
      <c r="F279" s="132"/>
      <c r="G279" s="61">
        <f t="shared" si="66"/>
        <v>0</v>
      </c>
      <c r="H279" s="133" t="str">
        <f t="shared" si="67"/>
        <v/>
      </c>
      <c r="I279" s="61" t="s">
        <v>1128</v>
      </c>
      <c r="J279" s="152"/>
    </row>
    <row r="280" spans="1:10" ht="15" customHeight="1" outlineLevel="1" x14ac:dyDescent="0.25">
      <c r="A280" s="20" t="s">
        <v>481</v>
      </c>
      <c r="B280" s="34" t="s">
        <v>482</v>
      </c>
      <c r="C280" s="55" t="s">
        <v>45</v>
      </c>
      <c r="D280" s="63">
        <v>1</v>
      </c>
      <c r="E280" s="130">
        <f>VLOOKUP(B280,'Tarif détaillants'!A:F,6,FALSE)</f>
        <v>69.8</v>
      </c>
      <c r="F280" s="132"/>
      <c r="G280" s="61">
        <f t="shared" si="66"/>
        <v>0</v>
      </c>
      <c r="H280" s="133" t="str">
        <f t="shared" si="67"/>
        <v/>
      </c>
      <c r="I280" s="61" t="s">
        <v>1128</v>
      </c>
      <c r="J280" s="152"/>
    </row>
    <row r="281" spans="1:10" ht="15" customHeight="1" outlineLevel="1" x14ac:dyDescent="0.25">
      <c r="A281" s="22"/>
      <c r="B281" s="42" t="s">
        <v>483</v>
      </c>
      <c r="C281" s="55" t="s">
        <v>47</v>
      </c>
      <c r="D281" s="63">
        <v>1</v>
      </c>
      <c r="E281" s="130">
        <f>VLOOKUP(B281,'Tarif détaillants'!A:F,6,FALSE)</f>
        <v>15.64</v>
      </c>
      <c r="F281" s="132"/>
      <c r="G281" s="61">
        <f t="shared" si="66"/>
        <v>0</v>
      </c>
      <c r="H281" s="133" t="str">
        <f t="shared" si="67"/>
        <v/>
      </c>
      <c r="I281" s="61" t="s">
        <v>1128</v>
      </c>
      <c r="J281" s="152"/>
    </row>
    <row r="282" spans="1:10" ht="15" customHeight="1" outlineLevel="1" x14ac:dyDescent="0.25">
      <c r="A282" s="22"/>
      <c r="B282" s="42" t="s">
        <v>503</v>
      </c>
      <c r="C282" s="55" t="s">
        <v>183</v>
      </c>
      <c r="D282" s="63">
        <v>4</v>
      </c>
      <c r="E282" s="130">
        <f>VLOOKUP(B282,'Tarif détaillants'!A:F,6,FALSE)</f>
        <v>5.74</v>
      </c>
      <c r="F282" s="132"/>
      <c r="G282" s="61">
        <f t="shared" si="66"/>
        <v>0</v>
      </c>
      <c r="H282" s="133" t="str">
        <f t="shared" si="67"/>
        <v/>
      </c>
      <c r="I282" s="61" t="s">
        <v>1128</v>
      </c>
      <c r="J282" s="152"/>
    </row>
    <row r="283" spans="1:10" ht="15" customHeight="1" outlineLevel="1" x14ac:dyDescent="0.25">
      <c r="A283" s="23"/>
      <c r="B283" s="42" t="s">
        <v>502</v>
      </c>
      <c r="C283" s="55" t="s">
        <v>240</v>
      </c>
      <c r="D283" s="63">
        <v>6</v>
      </c>
      <c r="E283" s="130">
        <f>VLOOKUP(B283,'Tarif détaillants'!A:F,6,FALSE)</f>
        <v>3.09</v>
      </c>
      <c r="F283" s="132"/>
      <c r="G283" s="61">
        <f t="shared" si="66"/>
        <v>0</v>
      </c>
      <c r="H283" s="133" t="str">
        <f t="shared" si="67"/>
        <v/>
      </c>
      <c r="I283" s="61" t="s">
        <v>1128</v>
      </c>
      <c r="J283" s="152"/>
    </row>
    <row r="284" spans="1:10" ht="15" customHeight="1" outlineLevel="1" x14ac:dyDescent="0.25">
      <c r="A284" s="21" t="s">
        <v>504</v>
      </c>
      <c r="B284" s="34" t="s">
        <v>355</v>
      </c>
      <c r="C284" s="55" t="s">
        <v>27</v>
      </c>
      <c r="D284" s="63">
        <v>6</v>
      </c>
      <c r="E284" s="130">
        <f>VLOOKUP(B284,'Tarif détaillants'!A:F,6,FALSE)</f>
        <v>2.74</v>
      </c>
      <c r="F284" s="132"/>
      <c r="G284" s="61">
        <f t="shared" si="66"/>
        <v>0</v>
      </c>
      <c r="H284" s="133" t="str">
        <f t="shared" si="67"/>
        <v/>
      </c>
      <c r="I284" s="61" t="s">
        <v>1128</v>
      </c>
      <c r="J284" s="152"/>
    </row>
    <row r="285" spans="1:10" ht="15" customHeight="1" outlineLevel="1" x14ac:dyDescent="0.25">
      <c r="A285" s="21" t="s">
        <v>358</v>
      </c>
      <c r="B285" s="42" t="s">
        <v>359</v>
      </c>
      <c r="C285" s="55" t="s">
        <v>27</v>
      </c>
      <c r="D285" s="63">
        <v>6</v>
      </c>
      <c r="E285" s="130">
        <f>VLOOKUP(B285,'Tarif détaillants'!A:F,6,FALSE)</f>
        <v>2.68</v>
      </c>
      <c r="F285" s="132"/>
      <c r="G285" s="61">
        <f t="shared" si="66"/>
        <v>0</v>
      </c>
      <c r="H285" s="133" t="str">
        <f t="shared" si="67"/>
        <v/>
      </c>
      <c r="I285" s="61" t="s">
        <v>1128</v>
      </c>
      <c r="J285" s="152"/>
    </row>
    <row r="286" spans="1:10" ht="15" customHeight="1" outlineLevel="1" x14ac:dyDescent="0.25">
      <c r="A286" s="20" t="s">
        <v>362</v>
      </c>
      <c r="B286" s="42" t="s">
        <v>199</v>
      </c>
      <c r="C286" s="55" t="s">
        <v>125</v>
      </c>
      <c r="D286" s="63">
        <v>1</v>
      </c>
      <c r="E286" s="130">
        <f>VLOOKUP(B286,'Tarif détaillants'!A:F,6,FALSE)</f>
        <v>82.82</v>
      </c>
      <c r="F286" s="132"/>
      <c r="G286" s="61">
        <f t="shared" si="66"/>
        <v>0</v>
      </c>
      <c r="H286" s="133" t="str">
        <f t="shared" si="67"/>
        <v/>
      </c>
      <c r="I286" s="61" t="s">
        <v>1128</v>
      </c>
      <c r="J286" s="152"/>
    </row>
    <row r="287" spans="1:10" ht="15" customHeight="1" outlineLevel="1" x14ac:dyDescent="0.25">
      <c r="A287" s="22" t="s">
        <v>827</v>
      </c>
      <c r="B287" s="42" t="s">
        <v>828</v>
      </c>
      <c r="C287" s="55" t="s">
        <v>666</v>
      </c>
      <c r="D287" s="63">
        <v>6</v>
      </c>
      <c r="E287" s="130">
        <f>VLOOKUP(B287,'Tarif détaillants'!A:F,6,FALSE)</f>
        <v>8.8000000000000007</v>
      </c>
      <c r="F287" s="132"/>
      <c r="G287" s="61">
        <f t="shared" si="66"/>
        <v>0</v>
      </c>
      <c r="H287" s="133" t="str">
        <f t="shared" si="67"/>
        <v/>
      </c>
      <c r="I287" s="61" t="s">
        <v>1128</v>
      </c>
      <c r="J287" s="152"/>
    </row>
    <row r="288" spans="1:10" ht="15" customHeight="1" outlineLevel="1" x14ac:dyDescent="0.25">
      <c r="A288" s="20" t="s">
        <v>365</v>
      </c>
      <c r="B288" s="42" t="s">
        <v>200</v>
      </c>
      <c r="C288" s="55" t="s">
        <v>45</v>
      </c>
      <c r="D288" s="63">
        <v>1</v>
      </c>
      <c r="E288" s="130">
        <f>VLOOKUP(B288,'Tarif détaillants'!A:F,6,FALSE)</f>
        <v>121.44</v>
      </c>
      <c r="F288" s="132"/>
      <c r="G288" s="61">
        <f t="shared" si="66"/>
        <v>0</v>
      </c>
      <c r="H288" s="133" t="str">
        <f t="shared" si="67"/>
        <v/>
      </c>
      <c r="I288" s="61" t="s">
        <v>1128</v>
      </c>
      <c r="J288" s="152"/>
    </row>
    <row r="289" spans="1:10" ht="15" customHeight="1" outlineLevel="1" x14ac:dyDescent="0.25">
      <c r="A289" s="22"/>
      <c r="B289" s="42" t="s">
        <v>201</v>
      </c>
      <c r="C289" s="55" t="s">
        <v>47</v>
      </c>
      <c r="D289" s="63">
        <v>1</v>
      </c>
      <c r="E289" s="130">
        <f>VLOOKUP(B289,'Tarif détaillants'!A:F,6,FALSE)</f>
        <v>27.61</v>
      </c>
      <c r="F289" s="132"/>
      <c r="G289" s="61">
        <f t="shared" si="66"/>
        <v>0</v>
      </c>
      <c r="H289" s="133" t="str">
        <f t="shared" si="67"/>
        <v/>
      </c>
      <c r="I289" s="61" t="s">
        <v>1128</v>
      </c>
      <c r="J289" s="152"/>
    </row>
    <row r="290" spans="1:10" ht="15" customHeight="1" outlineLevel="1" x14ac:dyDescent="0.25">
      <c r="A290" s="23"/>
      <c r="B290" s="42" t="s">
        <v>367</v>
      </c>
      <c r="C290" s="55" t="s">
        <v>27</v>
      </c>
      <c r="D290" s="63">
        <v>6</v>
      </c>
      <c r="E290" s="130">
        <f>VLOOKUP(B290,'Tarif détaillants'!A:F,6,FALSE)</f>
        <v>2.91</v>
      </c>
      <c r="F290" s="132"/>
      <c r="G290" s="61">
        <f t="shared" si="66"/>
        <v>0</v>
      </c>
      <c r="H290" s="133" t="str">
        <f t="shared" si="67"/>
        <v/>
      </c>
      <c r="I290" s="61" t="s">
        <v>1128</v>
      </c>
      <c r="J290" s="152"/>
    </row>
    <row r="291" spans="1:10" ht="15" customHeight="1" outlineLevel="1" x14ac:dyDescent="0.25">
      <c r="A291" s="20" t="s">
        <v>368</v>
      </c>
      <c r="B291" s="42" t="s">
        <v>202</v>
      </c>
      <c r="C291" s="55" t="s">
        <v>45</v>
      </c>
      <c r="D291" s="63">
        <v>1</v>
      </c>
      <c r="E291" s="130">
        <f>VLOOKUP(B291,'Tarif détaillants'!A:F,6,FALSE)</f>
        <v>143.37</v>
      </c>
      <c r="F291" s="132"/>
      <c r="G291" s="61">
        <f t="shared" si="66"/>
        <v>0</v>
      </c>
      <c r="H291" s="133" t="str">
        <f t="shared" si="67"/>
        <v/>
      </c>
      <c r="I291" s="61" t="s">
        <v>1128</v>
      </c>
      <c r="J291" s="152"/>
    </row>
    <row r="292" spans="1:10" ht="15" customHeight="1" outlineLevel="1" x14ac:dyDescent="0.25">
      <c r="A292" s="23"/>
      <c r="B292" s="43" t="s">
        <v>844</v>
      </c>
      <c r="C292" s="55" t="s">
        <v>27</v>
      </c>
      <c r="D292" s="63">
        <v>6</v>
      </c>
      <c r="E292" s="130">
        <f>VLOOKUP(B292,'Tarif détaillants'!A:F,6,FALSE)</f>
        <v>3.02</v>
      </c>
      <c r="F292" s="132"/>
      <c r="G292" s="61">
        <f t="shared" si="66"/>
        <v>0</v>
      </c>
      <c r="H292" s="133" t="str">
        <f t="shared" si="67"/>
        <v/>
      </c>
      <c r="I292" s="61" t="s">
        <v>1128</v>
      </c>
      <c r="J292" s="152"/>
    </row>
    <row r="293" spans="1:10" ht="15" customHeight="1" x14ac:dyDescent="0.25">
      <c r="A293" s="73" t="s">
        <v>790</v>
      </c>
      <c r="B293" s="73"/>
      <c r="C293" s="73"/>
      <c r="D293" s="73"/>
      <c r="E293" s="129"/>
      <c r="F293" s="72" t="s">
        <v>1079</v>
      </c>
      <c r="G293" s="72" t="s">
        <v>1080</v>
      </c>
      <c r="H293" s="72"/>
      <c r="I293" s="76"/>
      <c r="J293" s="151"/>
    </row>
    <row r="294" spans="1:10" ht="15" customHeight="1" outlineLevel="1" x14ac:dyDescent="0.25">
      <c r="A294" s="29" t="s">
        <v>2058</v>
      </c>
      <c r="B294" s="4" t="s">
        <v>911</v>
      </c>
      <c r="C294" s="56" t="s">
        <v>45</v>
      </c>
      <c r="D294" s="63">
        <v>1</v>
      </c>
      <c r="E294" s="130">
        <f>VLOOKUP(B294,'Tarif détaillants'!A:F,6,FALSE)</f>
        <v>100.62</v>
      </c>
      <c r="F294" s="132"/>
      <c r="G294" s="61">
        <f t="shared" ref="G294" si="68">F294*D294</f>
        <v>0</v>
      </c>
      <c r="H294" s="133" t="str">
        <f t="shared" ref="H294" si="69">IF((E294*G294)=0,"",(E294*G294))</f>
        <v/>
      </c>
      <c r="I294" s="61" t="s">
        <v>1128</v>
      </c>
      <c r="J294" s="152"/>
    </row>
    <row r="295" spans="1:10" ht="15" customHeight="1" outlineLevel="1" x14ac:dyDescent="0.25">
      <c r="A295" s="30"/>
      <c r="B295" s="4" t="s">
        <v>369</v>
      </c>
      <c r="C295" s="56" t="s">
        <v>18</v>
      </c>
      <c r="D295" s="63">
        <v>6</v>
      </c>
      <c r="E295" s="130">
        <f>VLOOKUP(B295,'Tarif détaillants'!A:F,6,FALSE)</f>
        <v>1.7</v>
      </c>
      <c r="F295" s="132"/>
      <c r="G295" s="61">
        <f t="shared" ref="G295:G349" si="70">F295*D295</f>
        <v>0</v>
      </c>
      <c r="H295" s="133" t="str">
        <f t="shared" ref="H295:H349" si="71">IF((E295*G295)=0,"",(E295*G295))</f>
        <v/>
      </c>
      <c r="I295" s="61" t="s">
        <v>1128</v>
      </c>
      <c r="J295" s="152"/>
    </row>
    <row r="296" spans="1:10" ht="15" customHeight="1" outlineLevel="1" x14ac:dyDescent="0.25">
      <c r="A296" s="29" t="s">
        <v>9</v>
      </c>
      <c r="B296" s="4" t="s">
        <v>1030</v>
      </c>
      <c r="C296" s="56" t="s">
        <v>45</v>
      </c>
      <c r="D296" s="63">
        <v>1</v>
      </c>
      <c r="E296" s="130">
        <f>VLOOKUP(B296,'Tarif détaillants'!A:F,6,FALSE)</f>
        <v>242.77</v>
      </c>
      <c r="F296" s="132"/>
      <c r="G296" s="61">
        <f t="shared" si="70"/>
        <v>0</v>
      </c>
      <c r="H296" s="133" t="str">
        <f t="shared" si="71"/>
        <v/>
      </c>
      <c r="I296" s="61" t="s">
        <v>1128</v>
      </c>
      <c r="J296" s="152"/>
    </row>
    <row r="297" spans="1:10" ht="15" customHeight="1" outlineLevel="1" x14ac:dyDescent="0.25">
      <c r="A297" s="30"/>
      <c r="B297" s="4" t="s">
        <v>1031</v>
      </c>
      <c r="C297" s="56" t="s">
        <v>125</v>
      </c>
      <c r="D297" s="63">
        <v>1</v>
      </c>
      <c r="E297" s="130">
        <f>VLOOKUP(B297,'Tarif détaillants'!A:F,6,FALSE)</f>
        <v>29.81</v>
      </c>
      <c r="F297" s="132"/>
      <c r="G297" s="61">
        <f t="shared" si="70"/>
        <v>0</v>
      </c>
      <c r="H297" s="133" t="str">
        <f t="shared" si="71"/>
        <v/>
      </c>
      <c r="I297" s="61" t="s">
        <v>1128</v>
      </c>
      <c r="J297" s="152"/>
    </row>
    <row r="298" spans="1:10" ht="15" customHeight="1" outlineLevel="1" x14ac:dyDescent="0.25">
      <c r="A298" s="30"/>
      <c r="B298" s="4" t="s">
        <v>372</v>
      </c>
      <c r="C298" s="56" t="s">
        <v>27</v>
      </c>
      <c r="D298" s="63">
        <v>6</v>
      </c>
      <c r="E298" s="130">
        <f>VLOOKUP(B298,'Tarif détaillants'!A:F,6,FALSE)</f>
        <v>5.4</v>
      </c>
      <c r="F298" s="132"/>
      <c r="G298" s="61">
        <f t="shared" si="70"/>
        <v>0</v>
      </c>
      <c r="H298" s="133" t="str">
        <f t="shared" si="71"/>
        <v/>
      </c>
      <c r="I298" s="61" t="s">
        <v>1128</v>
      </c>
      <c r="J298" s="152"/>
    </row>
    <row r="299" spans="1:10" ht="15" customHeight="1" outlineLevel="1" x14ac:dyDescent="0.25">
      <c r="A299" s="30"/>
      <c r="B299" s="4" t="s">
        <v>374</v>
      </c>
      <c r="C299" s="56" t="s">
        <v>18</v>
      </c>
      <c r="D299" s="63">
        <v>6</v>
      </c>
      <c r="E299" s="130">
        <f>VLOOKUP(B299,'Tarif détaillants'!A:F,6,FALSE)</f>
        <v>2.92</v>
      </c>
      <c r="F299" s="132"/>
      <c r="G299" s="61">
        <f t="shared" si="70"/>
        <v>0</v>
      </c>
      <c r="H299" s="133" t="str">
        <f t="shared" si="71"/>
        <v/>
      </c>
      <c r="I299" s="61" t="s">
        <v>1128</v>
      </c>
      <c r="J299" s="152"/>
    </row>
    <row r="300" spans="1:10" ht="15" customHeight="1" outlineLevel="1" x14ac:dyDescent="0.25">
      <c r="A300" s="17"/>
      <c r="B300" s="4" t="s">
        <v>549</v>
      </c>
      <c r="C300" s="56" t="s">
        <v>190</v>
      </c>
      <c r="D300" s="63">
        <v>6</v>
      </c>
      <c r="E300" s="130">
        <f>VLOOKUP(B300,'Tarif détaillants'!A:F,6,FALSE)</f>
        <v>2.2999999999999998</v>
      </c>
      <c r="F300" s="132"/>
      <c r="G300" s="61">
        <f t="shared" si="70"/>
        <v>0</v>
      </c>
      <c r="H300" s="133" t="str">
        <f t="shared" si="71"/>
        <v/>
      </c>
      <c r="I300" s="61" t="s">
        <v>1128</v>
      </c>
      <c r="J300" s="152"/>
    </row>
    <row r="301" spans="1:10" ht="15" customHeight="1" outlineLevel="1" x14ac:dyDescent="0.25">
      <c r="A301" s="24" t="s">
        <v>10</v>
      </c>
      <c r="B301" s="4" t="s">
        <v>11</v>
      </c>
      <c r="C301" s="56" t="s">
        <v>27</v>
      </c>
      <c r="D301" s="63">
        <v>6</v>
      </c>
      <c r="E301" s="130">
        <f>VLOOKUP(B301,'Tarif détaillants'!A:F,6,FALSE)</f>
        <v>5.27</v>
      </c>
      <c r="F301" s="132"/>
      <c r="G301" s="61">
        <f t="shared" si="70"/>
        <v>0</v>
      </c>
      <c r="H301" s="133" t="str">
        <f t="shared" si="71"/>
        <v/>
      </c>
      <c r="I301" s="61" t="s">
        <v>1128</v>
      </c>
      <c r="J301" s="152"/>
    </row>
    <row r="302" spans="1:10" ht="15" customHeight="1" outlineLevel="1" x14ac:dyDescent="0.25">
      <c r="A302" s="32" t="s">
        <v>376</v>
      </c>
      <c r="B302" s="4" t="s">
        <v>1032</v>
      </c>
      <c r="C302" s="56" t="s">
        <v>961</v>
      </c>
      <c r="D302" s="63">
        <v>1</v>
      </c>
      <c r="E302" s="130">
        <f>VLOOKUP(B302,'Tarif détaillants'!A:F,6,FALSE)</f>
        <v>69.97</v>
      </c>
      <c r="F302" s="132"/>
      <c r="G302" s="61">
        <f t="shared" si="70"/>
        <v>0</v>
      </c>
      <c r="H302" s="133" t="str">
        <f t="shared" si="71"/>
        <v/>
      </c>
      <c r="I302" s="61" t="s">
        <v>1128</v>
      </c>
      <c r="J302" s="152"/>
    </row>
    <row r="303" spans="1:10" ht="15" customHeight="1" outlineLevel="1" x14ac:dyDescent="0.25">
      <c r="A303" s="30"/>
      <c r="B303" s="4" t="s">
        <v>1033</v>
      </c>
      <c r="C303" s="56" t="s">
        <v>125</v>
      </c>
      <c r="D303" s="63">
        <v>1</v>
      </c>
      <c r="E303" s="130">
        <f>VLOOKUP(B303,'Tarif détaillants'!A:F,6,FALSE)</f>
        <v>11.08</v>
      </c>
      <c r="F303" s="132"/>
      <c r="G303" s="61">
        <f t="shared" si="70"/>
        <v>0</v>
      </c>
      <c r="H303" s="133" t="str">
        <f t="shared" si="71"/>
        <v/>
      </c>
      <c r="I303" s="61" t="s">
        <v>1128</v>
      </c>
      <c r="J303" s="152"/>
    </row>
    <row r="304" spans="1:10" ht="15" customHeight="1" outlineLevel="1" x14ac:dyDescent="0.25">
      <c r="A304" s="30"/>
      <c r="B304" s="4" t="s">
        <v>378</v>
      </c>
      <c r="C304" s="56" t="s">
        <v>27</v>
      </c>
      <c r="D304" s="63">
        <v>6</v>
      </c>
      <c r="E304" s="130">
        <f>VLOOKUP(B304,'Tarif détaillants'!A:F,6,FALSE)</f>
        <v>2.21</v>
      </c>
      <c r="F304" s="132"/>
      <c r="G304" s="61">
        <f t="shared" si="70"/>
        <v>0</v>
      </c>
      <c r="H304" s="133" t="str">
        <f t="shared" si="71"/>
        <v/>
      </c>
      <c r="I304" s="61" t="s">
        <v>1128</v>
      </c>
      <c r="J304" s="152"/>
    </row>
    <row r="305" spans="1:10" ht="15" customHeight="1" outlineLevel="1" x14ac:dyDescent="0.25">
      <c r="A305" s="33"/>
      <c r="B305" s="4" t="s">
        <v>379</v>
      </c>
      <c r="C305" s="56" t="s">
        <v>18</v>
      </c>
      <c r="D305" s="63">
        <v>6</v>
      </c>
      <c r="E305" s="130">
        <f>VLOOKUP(B305,'Tarif détaillants'!A:F,6,FALSE)</f>
        <v>1.34</v>
      </c>
      <c r="F305" s="132"/>
      <c r="G305" s="61">
        <f t="shared" si="70"/>
        <v>0</v>
      </c>
      <c r="H305" s="133" t="str">
        <f t="shared" si="71"/>
        <v/>
      </c>
      <c r="I305" s="61" t="s">
        <v>1128</v>
      </c>
      <c r="J305" s="152"/>
    </row>
    <row r="306" spans="1:10" ht="15" customHeight="1" outlineLevel="1" x14ac:dyDescent="0.25">
      <c r="A306" s="29" t="s">
        <v>380</v>
      </c>
      <c r="B306" s="4" t="s">
        <v>1034</v>
      </c>
      <c r="C306" s="56" t="s">
        <v>961</v>
      </c>
      <c r="D306" s="63">
        <v>1</v>
      </c>
      <c r="E306" s="130">
        <f>VLOOKUP(B306,'Tarif détaillants'!A:F,6,FALSE)</f>
        <v>79.75</v>
      </c>
      <c r="F306" s="132"/>
      <c r="G306" s="61">
        <f t="shared" si="70"/>
        <v>0</v>
      </c>
      <c r="H306" s="133" t="str">
        <f t="shared" si="71"/>
        <v/>
      </c>
      <c r="I306" s="61" t="s">
        <v>1128</v>
      </c>
      <c r="J306" s="152"/>
    </row>
    <row r="307" spans="1:10" ht="15" customHeight="1" outlineLevel="1" x14ac:dyDescent="0.25">
      <c r="A307" s="30"/>
      <c r="B307" s="4" t="s">
        <v>1035</v>
      </c>
      <c r="C307" s="56" t="s">
        <v>125</v>
      </c>
      <c r="D307" s="63">
        <v>1</v>
      </c>
      <c r="E307" s="130">
        <f>VLOOKUP(B307,'Tarif détaillants'!A:F,6,FALSE)</f>
        <v>12.61</v>
      </c>
      <c r="F307" s="132"/>
      <c r="G307" s="61">
        <f t="shared" si="70"/>
        <v>0</v>
      </c>
      <c r="H307" s="133" t="str">
        <f t="shared" si="71"/>
        <v/>
      </c>
      <c r="I307" s="61" t="s">
        <v>1128</v>
      </c>
      <c r="J307" s="152"/>
    </row>
    <row r="308" spans="1:10" ht="15" customHeight="1" outlineLevel="1" x14ac:dyDescent="0.25">
      <c r="A308" s="30"/>
      <c r="B308" s="4" t="s">
        <v>382</v>
      </c>
      <c r="C308" s="56" t="s">
        <v>27</v>
      </c>
      <c r="D308" s="63">
        <v>6</v>
      </c>
      <c r="E308" s="130">
        <f>VLOOKUP(B308,'Tarif détaillants'!A:F,6,FALSE)</f>
        <v>2.35</v>
      </c>
      <c r="F308" s="132"/>
      <c r="G308" s="61">
        <f t="shared" si="70"/>
        <v>0</v>
      </c>
      <c r="H308" s="133" t="str">
        <f t="shared" si="71"/>
        <v/>
      </c>
      <c r="I308" s="61" t="s">
        <v>1128</v>
      </c>
      <c r="J308" s="152"/>
    </row>
    <row r="309" spans="1:10" ht="15" customHeight="1" outlineLevel="1" x14ac:dyDescent="0.25">
      <c r="A309" s="33"/>
      <c r="B309" s="4" t="s">
        <v>383</v>
      </c>
      <c r="C309" s="56" t="s">
        <v>18</v>
      </c>
      <c r="D309" s="63">
        <v>6</v>
      </c>
      <c r="E309" s="130">
        <f>VLOOKUP(B309,'Tarif détaillants'!A:F,6,FALSE)</f>
        <v>1.43</v>
      </c>
      <c r="F309" s="132"/>
      <c r="G309" s="61">
        <f t="shared" si="70"/>
        <v>0</v>
      </c>
      <c r="H309" s="133" t="str">
        <f t="shared" si="71"/>
        <v/>
      </c>
      <c r="I309" s="61" t="s">
        <v>1128</v>
      </c>
      <c r="J309" s="152"/>
    </row>
    <row r="310" spans="1:10" ht="15" customHeight="1" outlineLevel="1" x14ac:dyDescent="0.25">
      <c r="A310" s="29" t="s">
        <v>385</v>
      </c>
      <c r="B310" s="4" t="s">
        <v>1036</v>
      </c>
      <c r="C310" s="56" t="s">
        <v>45</v>
      </c>
      <c r="D310" s="63">
        <v>1</v>
      </c>
      <c r="E310" s="130">
        <f>VLOOKUP(B310,'Tarif détaillants'!A:F,6,FALSE)</f>
        <v>287.77</v>
      </c>
      <c r="F310" s="132"/>
      <c r="G310" s="61">
        <f t="shared" si="70"/>
        <v>0</v>
      </c>
      <c r="H310" s="133" t="str">
        <f t="shared" si="71"/>
        <v/>
      </c>
      <c r="I310" s="61" t="s">
        <v>1128</v>
      </c>
      <c r="J310" s="152"/>
    </row>
    <row r="311" spans="1:10" ht="15" customHeight="1" outlineLevel="1" x14ac:dyDescent="0.25">
      <c r="A311" s="30"/>
      <c r="B311" s="4" t="s">
        <v>1037</v>
      </c>
      <c r="C311" s="56" t="s">
        <v>125</v>
      </c>
      <c r="D311" s="63">
        <v>1</v>
      </c>
      <c r="E311" s="130">
        <f>VLOOKUP(B311,'Tarif détaillants'!A:F,6,FALSE)</f>
        <v>35.21</v>
      </c>
      <c r="F311" s="132"/>
      <c r="G311" s="61">
        <f t="shared" si="70"/>
        <v>0</v>
      </c>
      <c r="H311" s="133" t="str">
        <f t="shared" si="71"/>
        <v/>
      </c>
      <c r="I311" s="61" t="s">
        <v>1128</v>
      </c>
      <c r="J311" s="152"/>
    </row>
    <row r="312" spans="1:10" ht="15" customHeight="1" outlineLevel="1" x14ac:dyDescent="0.25">
      <c r="A312" s="33"/>
      <c r="B312" s="4" t="s">
        <v>388</v>
      </c>
      <c r="C312" s="56" t="s">
        <v>18</v>
      </c>
      <c r="D312" s="63">
        <v>6</v>
      </c>
      <c r="E312" s="130">
        <f>VLOOKUP(B312,'Tarif détaillants'!A:F,6,FALSE)</f>
        <v>3.27</v>
      </c>
      <c r="F312" s="132"/>
      <c r="G312" s="61">
        <f t="shared" si="70"/>
        <v>0</v>
      </c>
      <c r="H312" s="133" t="str">
        <f t="shared" si="71"/>
        <v/>
      </c>
      <c r="I312" s="61" t="s">
        <v>1128</v>
      </c>
      <c r="J312" s="152"/>
    </row>
    <row r="313" spans="1:10" ht="15" customHeight="1" outlineLevel="1" x14ac:dyDescent="0.25">
      <c r="A313" s="29" t="s">
        <v>913</v>
      </c>
      <c r="B313" s="4" t="s">
        <v>1038</v>
      </c>
      <c r="C313" s="56" t="s">
        <v>45</v>
      </c>
      <c r="D313" s="63">
        <v>1</v>
      </c>
      <c r="E313" s="130">
        <f>VLOOKUP(B313,'Tarif détaillants'!A:F,6,FALSE)</f>
        <v>176.88</v>
      </c>
      <c r="F313" s="132"/>
      <c r="G313" s="61">
        <f t="shared" si="70"/>
        <v>0</v>
      </c>
      <c r="H313" s="133" t="str">
        <f t="shared" si="71"/>
        <v/>
      </c>
      <c r="I313" s="61" t="s">
        <v>1128</v>
      </c>
      <c r="J313" s="152"/>
    </row>
    <row r="314" spans="1:10" ht="15" customHeight="1" outlineLevel="1" x14ac:dyDescent="0.25">
      <c r="A314" s="30"/>
      <c r="B314" s="4" t="s">
        <v>1039</v>
      </c>
      <c r="C314" s="56" t="s">
        <v>47</v>
      </c>
      <c r="D314" s="63">
        <v>1</v>
      </c>
      <c r="E314" s="130">
        <f>VLOOKUP(B314,'Tarif détaillants'!A:F,6,FALSE)</f>
        <v>34.76</v>
      </c>
      <c r="F314" s="132"/>
      <c r="G314" s="61">
        <f t="shared" si="70"/>
        <v>0</v>
      </c>
      <c r="H314" s="133" t="str">
        <f t="shared" si="71"/>
        <v/>
      </c>
      <c r="I314" s="61" t="s">
        <v>1128</v>
      </c>
      <c r="J314" s="152"/>
    </row>
    <row r="315" spans="1:10" ht="15" customHeight="1" outlineLevel="1" x14ac:dyDescent="0.25">
      <c r="A315" s="30"/>
      <c r="B315" s="4" t="s">
        <v>210</v>
      </c>
      <c r="C315" s="56" t="s">
        <v>211</v>
      </c>
      <c r="D315" s="63">
        <v>4</v>
      </c>
      <c r="E315" s="130">
        <f>VLOOKUP(B315,'Tarif détaillants'!A:F,6,FALSE)</f>
        <v>14.01</v>
      </c>
      <c r="F315" s="132"/>
      <c r="G315" s="61">
        <f t="shared" si="70"/>
        <v>0</v>
      </c>
      <c r="H315" s="133" t="str">
        <f t="shared" si="71"/>
        <v/>
      </c>
      <c r="I315" s="61" t="s">
        <v>1128</v>
      </c>
      <c r="J315" s="152"/>
    </row>
    <row r="316" spans="1:10" ht="15" customHeight="1" outlineLevel="1" x14ac:dyDescent="0.25">
      <c r="A316" s="30"/>
      <c r="B316" s="4" t="s">
        <v>393</v>
      </c>
      <c r="C316" s="56" t="s">
        <v>240</v>
      </c>
      <c r="D316" s="63">
        <v>6</v>
      </c>
      <c r="E316" s="130">
        <f>VLOOKUP(B316,'Tarif détaillants'!A:F,6,FALSE)</f>
        <v>7.16</v>
      </c>
      <c r="F316" s="132"/>
      <c r="G316" s="61">
        <f t="shared" si="70"/>
        <v>0</v>
      </c>
      <c r="H316" s="133" t="str">
        <f t="shared" si="71"/>
        <v/>
      </c>
      <c r="I316" s="61" t="s">
        <v>1128</v>
      </c>
      <c r="J316" s="152"/>
    </row>
    <row r="317" spans="1:10" ht="15" customHeight="1" outlineLevel="1" x14ac:dyDescent="0.25">
      <c r="A317" s="33"/>
      <c r="B317" s="4" t="s">
        <v>394</v>
      </c>
      <c r="C317" s="56" t="s">
        <v>27</v>
      </c>
      <c r="D317" s="63">
        <v>6</v>
      </c>
      <c r="E317" s="130">
        <f>VLOOKUP(B317,'Tarif détaillants'!A:F,6,FALSE)</f>
        <v>3.81</v>
      </c>
      <c r="F317" s="132"/>
      <c r="G317" s="61">
        <f t="shared" si="70"/>
        <v>0</v>
      </c>
      <c r="H317" s="133" t="str">
        <f t="shared" si="71"/>
        <v/>
      </c>
      <c r="I317" s="61" t="s">
        <v>1128</v>
      </c>
      <c r="J317" s="152"/>
    </row>
    <row r="318" spans="1:10" ht="15" customHeight="1" outlineLevel="1" x14ac:dyDescent="0.25">
      <c r="A318" s="29" t="s">
        <v>914</v>
      </c>
      <c r="B318" s="4" t="s">
        <v>915</v>
      </c>
      <c r="C318" s="56" t="s">
        <v>45</v>
      </c>
      <c r="D318" s="63">
        <v>1</v>
      </c>
      <c r="E318" s="130">
        <f>VLOOKUP(B318,'Tarif détaillants'!A:F,6,FALSE)</f>
        <v>178.28</v>
      </c>
      <c r="F318" s="132"/>
      <c r="G318" s="61">
        <f t="shared" si="70"/>
        <v>0</v>
      </c>
      <c r="H318" s="133" t="str">
        <f t="shared" si="71"/>
        <v/>
      </c>
      <c r="I318" s="61" t="s">
        <v>1128</v>
      </c>
      <c r="J318" s="152"/>
    </row>
    <row r="319" spans="1:10" ht="15" customHeight="1" outlineLevel="1" x14ac:dyDescent="0.25">
      <c r="A319" s="30"/>
      <c r="B319" s="4" t="s">
        <v>172</v>
      </c>
      <c r="C319" s="56" t="s">
        <v>47</v>
      </c>
      <c r="D319" s="63">
        <v>1</v>
      </c>
      <c r="E319" s="130">
        <f>VLOOKUP(B319,'Tarif détaillants'!A:F,6,FALSE)</f>
        <v>35.51</v>
      </c>
      <c r="F319" s="132"/>
      <c r="G319" s="61">
        <f t="shared" si="70"/>
        <v>0</v>
      </c>
      <c r="H319" s="133" t="str">
        <f t="shared" si="71"/>
        <v/>
      </c>
      <c r="I319" s="61" t="s">
        <v>1128</v>
      </c>
      <c r="J319" s="152"/>
    </row>
    <row r="320" spans="1:10" ht="15" customHeight="1" outlineLevel="1" x14ac:dyDescent="0.25">
      <c r="A320" s="33"/>
      <c r="B320" s="4" t="s">
        <v>397</v>
      </c>
      <c r="C320" s="56" t="s">
        <v>27</v>
      </c>
      <c r="D320" s="63">
        <v>6</v>
      </c>
      <c r="E320" s="130">
        <f>VLOOKUP(B320,'Tarif détaillants'!A:F,6,FALSE)</f>
        <v>3.8</v>
      </c>
      <c r="F320" s="132"/>
      <c r="G320" s="61">
        <f t="shared" si="70"/>
        <v>0</v>
      </c>
      <c r="H320" s="133" t="str">
        <f t="shared" si="71"/>
        <v/>
      </c>
      <c r="I320" s="61" t="s">
        <v>1128</v>
      </c>
      <c r="J320" s="152"/>
    </row>
    <row r="321" spans="1:10" ht="15" customHeight="1" outlineLevel="1" x14ac:dyDescent="0.25">
      <c r="A321" s="29" t="s">
        <v>2059</v>
      </c>
      <c r="B321" s="4" t="s">
        <v>912</v>
      </c>
      <c r="C321" s="56" t="s">
        <v>45</v>
      </c>
      <c r="D321" s="63">
        <v>1</v>
      </c>
      <c r="E321" s="130">
        <f>VLOOKUP(B321,'Tarif détaillants'!A:F,6,FALSE)</f>
        <v>26.39</v>
      </c>
      <c r="F321" s="132"/>
      <c r="G321" s="61">
        <f t="shared" si="70"/>
        <v>0</v>
      </c>
      <c r="H321" s="133" t="str">
        <f t="shared" si="71"/>
        <v/>
      </c>
      <c r="I321" s="61" t="s">
        <v>1128</v>
      </c>
      <c r="J321" s="152"/>
    </row>
    <row r="322" spans="1:10" ht="15" customHeight="1" outlineLevel="1" x14ac:dyDescent="0.25">
      <c r="A322" s="33"/>
      <c r="B322" s="4" t="s">
        <v>84</v>
      </c>
      <c r="C322" s="56" t="s">
        <v>27</v>
      </c>
      <c r="D322" s="63">
        <v>6</v>
      </c>
      <c r="E322" s="130">
        <f>VLOOKUP(B322,'Tarif détaillants'!A:F,6,FALSE)</f>
        <v>3.23</v>
      </c>
      <c r="F322" s="132"/>
      <c r="G322" s="61">
        <f t="shared" si="70"/>
        <v>0</v>
      </c>
      <c r="H322" s="133" t="str">
        <f t="shared" si="71"/>
        <v/>
      </c>
      <c r="I322" s="61" t="s">
        <v>1128</v>
      </c>
      <c r="J322" s="152"/>
    </row>
    <row r="323" spans="1:10" ht="15" customHeight="1" outlineLevel="1" x14ac:dyDescent="0.25">
      <c r="A323" s="24" t="s">
        <v>85</v>
      </c>
      <c r="B323" s="4" t="s">
        <v>86</v>
      </c>
      <c r="C323" s="56" t="s">
        <v>27</v>
      </c>
      <c r="D323" s="63">
        <v>6</v>
      </c>
      <c r="E323" s="130">
        <f>VLOOKUP(B323,'Tarif détaillants'!A:F,6,FALSE)</f>
        <v>3.78</v>
      </c>
      <c r="F323" s="132"/>
      <c r="G323" s="61">
        <f t="shared" si="70"/>
        <v>0</v>
      </c>
      <c r="H323" s="133" t="str">
        <f t="shared" si="71"/>
        <v/>
      </c>
      <c r="I323" s="61" t="s">
        <v>1128</v>
      </c>
      <c r="J323" s="152"/>
    </row>
    <row r="324" spans="1:10" ht="15" customHeight="1" outlineLevel="1" x14ac:dyDescent="0.25">
      <c r="A324" s="25" t="s">
        <v>2060</v>
      </c>
      <c r="B324" s="4" t="s">
        <v>173</v>
      </c>
      <c r="C324" s="56" t="s">
        <v>47</v>
      </c>
      <c r="D324" s="63">
        <v>1</v>
      </c>
      <c r="E324" s="130">
        <f>VLOOKUP(B324,'Tarif détaillants'!A:F,6,FALSE)</f>
        <v>38.82</v>
      </c>
      <c r="F324" s="132"/>
      <c r="G324" s="61">
        <f t="shared" si="70"/>
        <v>0</v>
      </c>
      <c r="H324" s="133" t="str">
        <f t="shared" si="71"/>
        <v/>
      </c>
      <c r="I324" s="61" t="s">
        <v>1128</v>
      </c>
      <c r="J324" s="152"/>
    </row>
    <row r="325" spans="1:10" ht="15" customHeight="1" outlineLevel="1" x14ac:dyDescent="0.25">
      <c r="A325" s="27"/>
      <c r="B325" s="4" t="s">
        <v>174</v>
      </c>
      <c r="C325" s="56" t="s">
        <v>27</v>
      </c>
      <c r="D325" s="63">
        <v>6</v>
      </c>
      <c r="E325" s="130">
        <f>VLOOKUP(B325,'Tarif détaillants'!A:F,6,FALSE)</f>
        <v>4.16</v>
      </c>
      <c r="F325" s="132"/>
      <c r="G325" s="61">
        <f t="shared" si="70"/>
        <v>0</v>
      </c>
      <c r="H325" s="133" t="str">
        <f t="shared" si="71"/>
        <v/>
      </c>
      <c r="I325" s="61" t="s">
        <v>1128</v>
      </c>
      <c r="J325" s="152"/>
    </row>
    <row r="326" spans="1:10" ht="15" customHeight="1" outlineLevel="1" x14ac:dyDescent="0.25">
      <c r="A326" s="24" t="s">
        <v>87</v>
      </c>
      <c r="B326" s="4" t="s">
        <v>88</v>
      </c>
      <c r="C326" s="56" t="s">
        <v>27</v>
      </c>
      <c r="D326" s="63">
        <v>6</v>
      </c>
      <c r="E326" s="130">
        <f>VLOOKUP(B326,'Tarif détaillants'!A:F,6,FALSE)</f>
        <v>4.91</v>
      </c>
      <c r="F326" s="132"/>
      <c r="G326" s="61">
        <f t="shared" si="70"/>
        <v>0</v>
      </c>
      <c r="H326" s="133" t="str">
        <f t="shared" si="71"/>
        <v/>
      </c>
      <c r="I326" s="61" t="s">
        <v>1128</v>
      </c>
      <c r="J326" s="152"/>
    </row>
    <row r="327" spans="1:10" ht="15" customHeight="1" outlineLevel="1" x14ac:dyDescent="0.25">
      <c r="A327" s="33" t="s">
        <v>400</v>
      </c>
      <c r="B327" s="4" t="s">
        <v>401</v>
      </c>
      <c r="C327" s="56" t="s">
        <v>316</v>
      </c>
      <c r="D327" s="63">
        <v>6</v>
      </c>
      <c r="E327" s="130">
        <f>VLOOKUP(B327,'Tarif détaillants'!A:F,6,FALSE)</f>
        <v>4.2300000000000004</v>
      </c>
      <c r="F327" s="132"/>
      <c r="G327" s="61">
        <f t="shared" si="70"/>
        <v>0</v>
      </c>
      <c r="H327" s="133" t="str">
        <f t="shared" si="71"/>
        <v/>
      </c>
      <c r="I327" s="61" t="s">
        <v>1128</v>
      </c>
      <c r="J327" s="152"/>
    </row>
    <row r="328" spans="1:10" ht="15" customHeight="1" outlineLevel="1" x14ac:dyDescent="0.25">
      <c r="A328" s="29" t="s">
        <v>484</v>
      </c>
      <c r="B328" s="4" t="s">
        <v>1040</v>
      </c>
      <c r="C328" s="56" t="s">
        <v>45</v>
      </c>
      <c r="D328" s="63">
        <v>1</v>
      </c>
      <c r="E328" s="130">
        <f>VLOOKUP(B328,'Tarif détaillants'!A:F,6,FALSE)</f>
        <v>249.31</v>
      </c>
      <c r="F328" s="132"/>
      <c r="G328" s="61">
        <f t="shared" si="70"/>
        <v>0</v>
      </c>
      <c r="H328" s="133" t="str">
        <f t="shared" si="71"/>
        <v/>
      </c>
      <c r="I328" s="61" t="s">
        <v>1128</v>
      </c>
      <c r="J328" s="152"/>
    </row>
    <row r="329" spans="1:10" ht="15" customHeight="1" outlineLevel="1" x14ac:dyDescent="0.25">
      <c r="A329" s="30"/>
      <c r="B329" s="4" t="s">
        <v>1041</v>
      </c>
      <c r="C329" s="56" t="s">
        <v>1042</v>
      </c>
      <c r="D329" s="63">
        <v>1</v>
      </c>
      <c r="E329" s="130">
        <f>VLOOKUP(B329,'Tarif détaillants'!A:F,6,FALSE)</f>
        <v>25.8</v>
      </c>
      <c r="F329" s="132"/>
      <c r="G329" s="61">
        <f t="shared" si="70"/>
        <v>0</v>
      </c>
      <c r="H329" s="133" t="str">
        <f t="shared" si="71"/>
        <v/>
      </c>
      <c r="I329" s="61" t="s">
        <v>1128</v>
      </c>
      <c r="J329" s="152"/>
    </row>
    <row r="330" spans="1:10" ht="15" customHeight="1" outlineLevel="1" x14ac:dyDescent="0.25">
      <c r="A330" s="30"/>
      <c r="B330" s="4" t="s">
        <v>404</v>
      </c>
      <c r="C330" s="56" t="s">
        <v>316</v>
      </c>
      <c r="D330" s="63">
        <v>6</v>
      </c>
      <c r="E330" s="130">
        <f>VLOOKUP(B330,'Tarif détaillants'!A:F,6,FALSE)</f>
        <v>4.51</v>
      </c>
      <c r="F330" s="132"/>
      <c r="G330" s="61">
        <f t="shared" si="70"/>
        <v>0</v>
      </c>
      <c r="H330" s="133" t="str">
        <f t="shared" si="71"/>
        <v/>
      </c>
      <c r="I330" s="61" t="s">
        <v>1128</v>
      </c>
      <c r="J330" s="152"/>
    </row>
    <row r="331" spans="1:10" ht="15" customHeight="1" outlineLevel="1" x14ac:dyDescent="0.25">
      <c r="A331" s="30"/>
      <c r="B331" s="4" t="s">
        <v>406</v>
      </c>
      <c r="C331" s="56" t="s">
        <v>18</v>
      </c>
      <c r="D331" s="63">
        <v>6</v>
      </c>
      <c r="E331" s="130">
        <f>VLOOKUP(B331,'Tarif détaillants'!A:F,6,FALSE)</f>
        <v>2.39</v>
      </c>
      <c r="F331" s="132"/>
      <c r="G331" s="61">
        <f t="shared" si="70"/>
        <v>0</v>
      </c>
      <c r="H331" s="133" t="str">
        <f t="shared" si="71"/>
        <v/>
      </c>
      <c r="I331" s="61" t="s">
        <v>1128</v>
      </c>
      <c r="J331" s="152"/>
    </row>
    <row r="332" spans="1:10" ht="15" customHeight="1" outlineLevel="1" x14ac:dyDescent="0.25">
      <c r="A332" s="33"/>
      <c r="B332" s="4" t="s">
        <v>550</v>
      </c>
      <c r="C332" s="56" t="s">
        <v>190</v>
      </c>
      <c r="D332" s="63">
        <v>6</v>
      </c>
      <c r="E332" s="130">
        <f>VLOOKUP(B332,'Tarif détaillants'!A:F,6,FALSE)</f>
        <v>1.84</v>
      </c>
      <c r="F332" s="132"/>
      <c r="G332" s="61">
        <f t="shared" si="70"/>
        <v>0</v>
      </c>
      <c r="H332" s="133" t="str">
        <f t="shared" si="71"/>
        <v/>
      </c>
      <c r="I332" s="61" t="s">
        <v>1128</v>
      </c>
      <c r="J332" s="152"/>
    </row>
    <row r="333" spans="1:10" ht="15" customHeight="1" outlineLevel="1" x14ac:dyDescent="0.25">
      <c r="A333" s="30" t="s">
        <v>2180</v>
      </c>
      <c r="B333" s="4" t="s">
        <v>1692</v>
      </c>
      <c r="C333" s="56" t="s">
        <v>18</v>
      </c>
      <c r="D333" s="63">
        <v>6</v>
      </c>
      <c r="E333" s="130">
        <f>VLOOKUP(B333,'Tarif détaillants'!A:F,6,FALSE)</f>
        <v>6.0670000000000002</v>
      </c>
      <c r="F333" s="132"/>
      <c r="G333" s="61">
        <f t="shared" ref="G333" si="72">F333*D333</f>
        <v>0</v>
      </c>
      <c r="H333" s="133" t="str">
        <f t="shared" ref="H333" si="73">IF((E333*G333)=0,"",(E333*G333))</f>
        <v/>
      </c>
      <c r="I333" s="61" t="s">
        <v>1128</v>
      </c>
      <c r="J333" s="152" t="s">
        <v>2221</v>
      </c>
    </row>
    <row r="334" spans="1:10" ht="15" customHeight="1" outlineLevel="1" x14ac:dyDescent="0.25">
      <c r="A334" s="29" t="s">
        <v>409</v>
      </c>
      <c r="B334" s="4" t="s">
        <v>1043</v>
      </c>
      <c r="C334" s="56" t="s">
        <v>45</v>
      </c>
      <c r="D334" s="63">
        <v>1</v>
      </c>
      <c r="E334" s="130">
        <f>VLOOKUP(B334,'Tarif détaillants'!A:F,6,FALSE)</f>
        <v>104.02</v>
      </c>
      <c r="F334" s="132"/>
      <c r="G334" s="61">
        <f t="shared" si="70"/>
        <v>0</v>
      </c>
      <c r="H334" s="133" t="str">
        <f t="shared" si="71"/>
        <v/>
      </c>
      <c r="I334" s="61" t="s">
        <v>1128</v>
      </c>
      <c r="J334" s="152"/>
    </row>
    <row r="335" spans="1:10" ht="15" customHeight="1" outlineLevel="1" x14ac:dyDescent="0.25">
      <c r="A335" s="30"/>
      <c r="B335" s="4" t="s">
        <v>1044</v>
      </c>
      <c r="C335" s="56" t="s">
        <v>125</v>
      </c>
      <c r="D335" s="63">
        <v>1</v>
      </c>
      <c r="E335" s="130">
        <f>VLOOKUP(B335,'Tarif détaillants'!A:F,6,FALSE)</f>
        <v>12.84</v>
      </c>
      <c r="F335" s="132"/>
      <c r="G335" s="61">
        <f t="shared" si="70"/>
        <v>0</v>
      </c>
      <c r="H335" s="133" t="str">
        <f t="shared" si="71"/>
        <v/>
      </c>
      <c r="I335" s="61" t="s">
        <v>1128</v>
      </c>
      <c r="J335" s="152"/>
    </row>
    <row r="336" spans="1:10" ht="15" customHeight="1" outlineLevel="1" x14ac:dyDescent="0.25">
      <c r="A336" s="30"/>
      <c r="B336" s="4" t="s">
        <v>412</v>
      </c>
      <c r="C336" s="56" t="s">
        <v>27</v>
      </c>
      <c r="D336" s="63">
        <v>6</v>
      </c>
      <c r="E336" s="130">
        <f>VLOOKUP(B336,'Tarif détaillants'!A:F,6,FALSE)</f>
        <v>2.44</v>
      </c>
      <c r="F336" s="132"/>
      <c r="G336" s="61">
        <f t="shared" si="70"/>
        <v>0</v>
      </c>
      <c r="H336" s="133" t="str">
        <f t="shared" si="71"/>
        <v/>
      </c>
      <c r="I336" s="61" t="s">
        <v>1128</v>
      </c>
      <c r="J336" s="152"/>
    </row>
    <row r="337" spans="1:10" ht="15" customHeight="1" outlineLevel="1" x14ac:dyDescent="0.25">
      <c r="A337" s="33"/>
      <c r="B337" s="4" t="s">
        <v>414</v>
      </c>
      <c r="C337" s="56" t="s">
        <v>18</v>
      </c>
      <c r="D337" s="63">
        <v>6</v>
      </c>
      <c r="E337" s="130">
        <f>VLOOKUP(B337,'Tarif détaillants'!A:F,6,FALSE)</f>
        <v>1.42</v>
      </c>
      <c r="F337" s="132"/>
      <c r="G337" s="61">
        <f t="shared" si="70"/>
        <v>0</v>
      </c>
      <c r="H337" s="133" t="str">
        <f t="shared" si="71"/>
        <v/>
      </c>
      <c r="I337" s="61" t="s">
        <v>1128</v>
      </c>
      <c r="J337" s="152"/>
    </row>
    <row r="338" spans="1:10" ht="15" customHeight="1" outlineLevel="1" x14ac:dyDescent="0.25">
      <c r="A338" s="29" t="s">
        <v>415</v>
      </c>
      <c r="B338" s="4" t="s">
        <v>1045</v>
      </c>
      <c r="C338" s="56" t="s">
        <v>45</v>
      </c>
      <c r="D338" s="63">
        <v>1</v>
      </c>
      <c r="E338" s="130">
        <f>VLOOKUP(B338,'Tarif détaillants'!A:F,6,FALSE)</f>
        <v>159.49</v>
      </c>
      <c r="F338" s="132"/>
      <c r="G338" s="61">
        <f t="shared" si="70"/>
        <v>0</v>
      </c>
      <c r="H338" s="133" t="str">
        <f t="shared" si="71"/>
        <v/>
      </c>
      <c r="I338" s="61" t="s">
        <v>1128</v>
      </c>
      <c r="J338" s="152"/>
    </row>
    <row r="339" spans="1:10" ht="15" customHeight="1" outlineLevel="1" x14ac:dyDescent="0.25">
      <c r="A339" s="33"/>
      <c r="B339" s="4" t="s">
        <v>417</v>
      </c>
      <c r="C339" s="56" t="s">
        <v>18</v>
      </c>
      <c r="D339" s="63">
        <v>6</v>
      </c>
      <c r="E339" s="130">
        <f>VLOOKUP(B339,'Tarif détaillants'!A:F,6,FALSE)</f>
        <v>1.93</v>
      </c>
      <c r="F339" s="132"/>
      <c r="G339" s="61">
        <f t="shared" si="70"/>
        <v>0</v>
      </c>
      <c r="H339" s="133" t="str">
        <f t="shared" si="71"/>
        <v/>
      </c>
      <c r="I339" s="61" t="s">
        <v>1128</v>
      </c>
      <c r="J339" s="152"/>
    </row>
    <row r="340" spans="1:10" ht="15" customHeight="1" outlineLevel="1" x14ac:dyDescent="0.25">
      <c r="A340" s="29" t="s">
        <v>227</v>
      </c>
      <c r="B340" s="4" t="s">
        <v>1046</v>
      </c>
      <c r="C340" s="56" t="s">
        <v>45</v>
      </c>
      <c r="D340" s="63">
        <v>1</v>
      </c>
      <c r="E340" s="130">
        <f>VLOOKUP(B340,'Tarif détaillants'!A:F,6,FALSE)</f>
        <v>175.49</v>
      </c>
      <c r="F340" s="132"/>
      <c r="G340" s="61">
        <f t="shared" si="70"/>
        <v>0</v>
      </c>
      <c r="H340" s="133" t="str">
        <f t="shared" si="71"/>
        <v/>
      </c>
      <c r="I340" s="61" t="s">
        <v>1128</v>
      </c>
      <c r="J340" s="152"/>
    </row>
    <row r="341" spans="1:10" ht="15" customHeight="1" outlineLevel="1" x14ac:dyDescent="0.25">
      <c r="A341" s="30"/>
      <c r="B341" s="4" t="s">
        <v>1047</v>
      </c>
      <c r="C341" s="56" t="s">
        <v>125</v>
      </c>
      <c r="D341" s="63">
        <v>1</v>
      </c>
      <c r="E341" s="130">
        <f>VLOOKUP(B341,'Tarif détaillants'!A:F,6,FALSE)</f>
        <v>21.9</v>
      </c>
      <c r="F341" s="132"/>
      <c r="G341" s="61">
        <f t="shared" si="70"/>
        <v>0</v>
      </c>
      <c r="H341" s="133" t="str">
        <f t="shared" si="71"/>
        <v/>
      </c>
      <c r="I341" s="61" t="s">
        <v>1128</v>
      </c>
      <c r="J341" s="152"/>
    </row>
    <row r="342" spans="1:10" ht="15" customHeight="1" outlineLevel="1" x14ac:dyDescent="0.25">
      <c r="A342" s="33"/>
      <c r="B342" s="4" t="s">
        <v>419</v>
      </c>
      <c r="C342" s="56" t="s">
        <v>27</v>
      </c>
      <c r="D342" s="63">
        <v>6</v>
      </c>
      <c r="E342" s="130">
        <f>VLOOKUP(B342,'Tarif détaillants'!A:F,6,FALSE)</f>
        <v>4.08</v>
      </c>
      <c r="F342" s="132"/>
      <c r="G342" s="61">
        <f t="shared" si="70"/>
        <v>0</v>
      </c>
      <c r="H342" s="133" t="str">
        <f t="shared" si="71"/>
        <v/>
      </c>
      <c r="I342" s="61" t="s">
        <v>1128</v>
      </c>
      <c r="J342" s="152"/>
    </row>
    <row r="343" spans="1:10" ht="15" customHeight="1" outlineLevel="1" x14ac:dyDescent="0.25">
      <c r="A343" s="29" t="s">
        <v>421</v>
      </c>
      <c r="B343" s="4" t="s">
        <v>1048</v>
      </c>
      <c r="C343" s="56" t="s">
        <v>45</v>
      </c>
      <c r="D343" s="63">
        <v>1</v>
      </c>
      <c r="E343" s="130">
        <f>VLOOKUP(B343,'Tarif détaillants'!A:F,6,FALSE)</f>
        <v>183.13</v>
      </c>
      <c r="F343" s="132"/>
      <c r="G343" s="61">
        <f t="shared" si="70"/>
        <v>0</v>
      </c>
      <c r="H343" s="133" t="str">
        <f t="shared" si="71"/>
        <v/>
      </c>
      <c r="I343" s="61" t="s">
        <v>1128</v>
      </c>
      <c r="J343" s="152"/>
    </row>
    <row r="344" spans="1:10" ht="15" customHeight="1" outlineLevel="1" x14ac:dyDescent="0.25">
      <c r="A344" s="30"/>
      <c r="B344" s="4" t="s">
        <v>1049</v>
      </c>
      <c r="C344" s="56" t="s">
        <v>125</v>
      </c>
      <c r="D344" s="63">
        <v>1</v>
      </c>
      <c r="E344" s="130">
        <f>VLOOKUP(B344,'Tarif détaillants'!A:F,6,FALSE)</f>
        <v>22.8</v>
      </c>
      <c r="F344" s="132"/>
      <c r="G344" s="61">
        <f t="shared" si="70"/>
        <v>0</v>
      </c>
      <c r="H344" s="133" t="str">
        <f t="shared" si="71"/>
        <v/>
      </c>
      <c r="I344" s="61" t="s">
        <v>1128</v>
      </c>
      <c r="J344" s="152"/>
    </row>
    <row r="345" spans="1:10" ht="15" customHeight="1" outlineLevel="1" x14ac:dyDescent="0.25">
      <c r="A345" s="33"/>
      <c r="B345" s="4" t="s">
        <v>422</v>
      </c>
      <c r="C345" s="56" t="s">
        <v>27</v>
      </c>
      <c r="D345" s="63">
        <v>6</v>
      </c>
      <c r="E345" s="130">
        <f>VLOOKUP(B345,'Tarif détaillants'!A:F,6,FALSE)</f>
        <v>4.13</v>
      </c>
      <c r="F345" s="132"/>
      <c r="G345" s="61">
        <f t="shared" si="70"/>
        <v>0</v>
      </c>
      <c r="H345" s="133" t="str">
        <f t="shared" si="71"/>
        <v/>
      </c>
      <c r="I345" s="61" t="s">
        <v>1128</v>
      </c>
      <c r="J345" s="152"/>
    </row>
    <row r="346" spans="1:10" ht="15" customHeight="1" outlineLevel="1" x14ac:dyDescent="0.25">
      <c r="A346" s="29" t="s">
        <v>424</v>
      </c>
      <c r="B346" s="4" t="s">
        <v>1050</v>
      </c>
      <c r="C346" s="56" t="s">
        <v>125</v>
      </c>
      <c r="D346" s="63">
        <v>1</v>
      </c>
      <c r="E346" s="130">
        <f>VLOOKUP(B346,'Tarif détaillants'!A:F,6,FALSE)</f>
        <v>18.13</v>
      </c>
      <c r="F346" s="132"/>
      <c r="G346" s="61">
        <f t="shared" si="70"/>
        <v>0</v>
      </c>
      <c r="H346" s="133" t="str">
        <f t="shared" si="71"/>
        <v/>
      </c>
      <c r="I346" s="61" t="s">
        <v>1128</v>
      </c>
      <c r="J346" s="152"/>
    </row>
    <row r="347" spans="1:10" ht="15" customHeight="1" outlineLevel="1" x14ac:dyDescent="0.25">
      <c r="A347" s="33"/>
      <c r="B347" s="4" t="s">
        <v>425</v>
      </c>
      <c r="C347" s="56" t="s">
        <v>18</v>
      </c>
      <c r="D347" s="63">
        <v>6</v>
      </c>
      <c r="E347" s="130">
        <f>VLOOKUP(B347,'Tarif détaillants'!A:F,6,FALSE)</f>
        <v>2.2400000000000002</v>
      </c>
      <c r="F347" s="132"/>
      <c r="G347" s="61">
        <f t="shared" si="70"/>
        <v>0</v>
      </c>
      <c r="H347" s="133" t="str">
        <f t="shared" si="71"/>
        <v/>
      </c>
      <c r="I347" s="61" t="s">
        <v>1128</v>
      </c>
      <c r="J347" s="152"/>
    </row>
    <row r="348" spans="1:10" ht="15" customHeight="1" outlineLevel="1" x14ac:dyDescent="0.25">
      <c r="A348" s="29" t="s">
        <v>426</v>
      </c>
      <c r="B348" s="4" t="s">
        <v>1051</v>
      </c>
      <c r="C348" s="56" t="s">
        <v>45</v>
      </c>
      <c r="D348" s="63">
        <v>1</v>
      </c>
      <c r="E348" s="130">
        <f>VLOOKUP(B348,'Tarif détaillants'!A:F,6,FALSE)</f>
        <v>160.22999999999999</v>
      </c>
      <c r="F348" s="132"/>
      <c r="G348" s="61">
        <f t="shared" si="70"/>
        <v>0</v>
      </c>
      <c r="H348" s="133" t="str">
        <f t="shared" si="71"/>
        <v/>
      </c>
      <c r="I348" s="61" t="s">
        <v>1128</v>
      </c>
      <c r="J348" s="152"/>
    </row>
    <row r="349" spans="1:10" ht="15" customHeight="1" outlineLevel="1" x14ac:dyDescent="0.25">
      <c r="A349" s="33"/>
      <c r="B349" s="4" t="s">
        <v>427</v>
      </c>
      <c r="C349" s="56" t="s">
        <v>18</v>
      </c>
      <c r="D349" s="63">
        <v>6</v>
      </c>
      <c r="E349" s="130">
        <f>VLOOKUP(B349,'Tarif détaillants'!A:F,6,FALSE)</f>
        <v>1.99</v>
      </c>
      <c r="F349" s="132"/>
      <c r="G349" s="61">
        <f t="shared" si="70"/>
        <v>0</v>
      </c>
      <c r="H349" s="133" t="str">
        <f t="shared" si="71"/>
        <v/>
      </c>
      <c r="I349" s="61" t="s">
        <v>1128</v>
      </c>
      <c r="J349" s="152"/>
    </row>
    <row r="350" spans="1:10" ht="15" customHeight="1" x14ac:dyDescent="0.25">
      <c r="A350" s="73" t="s">
        <v>1092</v>
      </c>
      <c r="B350" s="73"/>
      <c r="C350" s="73"/>
      <c r="D350" s="73"/>
      <c r="E350" s="129"/>
      <c r="F350" s="72" t="s">
        <v>1079</v>
      </c>
      <c r="G350" s="72" t="s">
        <v>1080</v>
      </c>
      <c r="H350" s="72"/>
      <c r="I350" s="76"/>
      <c r="J350" s="151"/>
    </row>
    <row r="351" spans="1:10" ht="15" customHeight="1" outlineLevel="1" x14ac:dyDescent="0.25">
      <c r="A351" s="29" t="s">
        <v>551</v>
      </c>
      <c r="B351" s="4" t="s">
        <v>1052</v>
      </c>
      <c r="C351" s="56" t="s">
        <v>45</v>
      </c>
      <c r="D351" s="63">
        <v>1</v>
      </c>
      <c r="E351" s="130">
        <f>VLOOKUP(B351,'Tarif détaillants'!A:F,6,FALSE)</f>
        <v>127.38</v>
      </c>
      <c r="F351" s="132"/>
      <c r="G351" s="61">
        <f t="shared" ref="G351" si="74">F351*D351</f>
        <v>0</v>
      </c>
      <c r="H351" s="133" t="str">
        <f t="shared" ref="H351" si="75">IF((E351*G351)=0,"",(E351*G351))</f>
        <v/>
      </c>
      <c r="I351" s="61" t="s">
        <v>1128</v>
      </c>
      <c r="J351" s="152"/>
    </row>
    <row r="352" spans="1:10" ht="15" customHeight="1" outlineLevel="1" x14ac:dyDescent="0.25">
      <c r="A352" s="33"/>
      <c r="B352" s="4" t="s">
        <v>430</v>
      </c>
      <c r="C352" s="56" t="s">
        <v>27</v>
      </c>
      <c r="D352" s="63">
        <v>6</v>
      </c>
      <c r="E352" s="130">
        <f>VLOOKUP(B352,'Tarif détaillants'!A:F,6,FALSE)</f>
        <v>2.97</v>
      </c>
      <c r="F352" s="132"/>
      <c r="G352" s="61">
        <f t="shared" ref="G352:G387" si="76">F352*D352</f>
        <v>0</v>
      </c>
      <c r="H352" s="133" t="str">
        <f t="shared" ref="H352:H387" si="77">IF((E352*G352)=0,"",(E352*G352))</f>
        <v/>
      </c>
      <c r="I352" s="61" t="s">
        <v>1128</v>
      </c>
      <c r="J352" s="152"/>
    </row>
    <row r="353" spans="1:10" ht="15" customHeight="1" outlineLevel="1" x14ac:dyDescent="0.25">
      <c r="A353" s="29" t="s">
        <v>431</v>
      </c>
      <c r="B353" s="4" t="s">
        <v>1053</v>
      </c>
      <c r="C353" s="56" t="s">
        <v>47</v>
      </c>
      <c r="D353" s="63">
        <v>1</v>
      </c>
      <c r="E353" s="130">
        <f>VLOOKUP(B353,'Tarif détaillants'!A:F,6,FALSE)</f>
        <v>25.09</v>
      </c>
      <c r="F353" s="132"/>
      <c r="G353" s="61">
        <f t="shared" si="76"/>
        <v>0</v>
      </c>
      <c r="H353" s="133" t="str">
        <f t="shared" si="77"/>
        <v/>
      </c>
      <c r="I353" s="61" t="s">
        <v>1128</v>
      </c>
      <c r="J353" s="152"/>
    </row>
    <row r="354" spans="1:10" ht="15" customHeight="1" outlineLevel="1" x14ac:dyDescent="0.25">
      <c r="A354" s="33"/>
      <c r="B354" s="4" t="s">
        <v>434</v>
      </c>
      <c r="C354" s="56" t="s">
        <v>27</v>
      </c>
      <c r="D354" s="63">
        <v>6</v>
      </c>
      <c r="E354" s="130">
        <f>VLOOKUP(B354,'Tarif détaillants'!A:F,6,FALSE)</f>
        <v>2.82</v>
      </c>
      <c r="F354" s="132"/>
      <c r="G354" s="61">
        <f t="shared" si="76"/>
        <v>0</v>
      </c>
      <c r="H354" s="133" t="str">
        <f t="shared" si="77"/>
        <v/>
      </c>
      <c r="I354" s="61" t="s">
        <v>1128</v>
      </c>
      <c r="J354" s="152"/>
    </row>
    <row r="355" spans="1:10" ht="15" customHeight="1" outlineLevel="1" x14ac:dyDescent="0.25">
      <c r="A355" s="29" t="s">
        <v>436</v>
      </c>
      <c r="B355" s="4" t="s">
        <v>900</v>
      </c>
      <c r="C355" s="56" t="s">
        <v>45</v>
      </c>
      <c r="D355" s="63">
        <v>1</v>
      </c>
      <c r="E355" s="130">
        <f>VLOOKUP(B355,'Tarif détaillants'!A:F,6,FALSE)</f>
        <v>108.3</v>
      </c>
      <c r="F355" s="132"/>
      <c r="G355" s="61">
        <f t="shared" si="76"/>
        <v>0</v>
      </c>
      <c r="H355" s="133" t="str">
        <f t="shared" si="77"/>
        <v/>
      </c>
      <c r="I355" s="61" t="s">
        <v>1128</v>
      </c>
      <c r="J355" s="152"/>
    </row>
    <row r="356" spans="1:10" ht="15" customHeight="1" outlineLevel="1" x14ac:dyDescent="0.25">
      <c r="A356" s="30"/>
      <c r="B356" s="4" t="s">
        <v>1054</v>
      </c>
      <c r="C356" s="56" t="s">
        <v>47</v>
      </c>
      <c r="D356" s="63">
        <v>1</v>
      </c>
      <c r="E356" s="130">
        <f>VLOOKUP(B356,'Tarif détaillants'!A:F,6,FALSE)</f>
        <v>23.27</v>
      </c>
      <c r="F356" s="132"/>
      <c r="G356" s="61">
        <f t="shared" si="76"/>
        <v>0</v>
      </c>
      <c r="H356" s="133" t="str">
        <f t="shared" si="77"/>
        <v/>
      </c>
      <c r="I356" s="61" t="s">
        <v>1128</v>
      </c>
      <c r="J356" s="152"/>
    </row>
    <row r="357" spans="1:10" ht="15" customHeight="1" outlineLevel="1" x14ac:dyDescent="0.25">
      <c r="A357" s="33"/>
      <c r="B357" s="4" t="s">
        <v>438</v>
      </c>
      <c r="C357" s="56" t="s">
        <v>27</v>
      </c>
      <c r="D357" s="63">
        <v>6</v>
      </c>
      <c r="E357" s="130">
        <f>VLOOKUP(B357,'Tarif détaillants'!A:F,6,FALSE)</f>
        <v>2.73</v>
      </c>
      <c r="F357" s="132"/>
      <c r="G357" s="61">
        <f t="shared" si="76"/>
        <v>0</v>
      </c>
      <c r="H357" s="133" t="str">
        <f t="shared" si="77"/>
        <v/>
      </c>
      <c r="I357" s="61" t="s">
        <v>1128</v>
      </c>
      <c r="J357" s="152"/>
    </row>
    <row r="358" spans="1:10" ht="15" customHeight="1" outlineLevel="1" x14ac:dyDescent="0.25">
      <c r="A358" s="29" t="s">
        <v>485</v>
      </c>
      <c r="B358" s="4" t="s">
        <v>1055</v>
      </c>
      <c r="C358" s="56" t="s">
        <v>45</v>
      </c>
      <c r="D358" s="63">
        <v>1</v>
      </c>
      <c r="E358" s="130">
        <f>VLOOKUP(B358,'Tarif détaillants'!A:F,6,FALSE)</f>
        <v>127.92</v>
      </c>
      <c r="F358" s="132"/>
      <c r="G358" s="61">
        <f t="shared" si="76"/>
        <v>0</v>
      </c>
      <c r="H358" s="133" t="str">
        <f t="shared" si="77"/>
        <v/>
      </c>
      <c r="I358" s="61" t="s">
        <v>1128</v>
      </c>
      <c r="J358" s="152"/>
    </row>
    <row r="359" spans="1:10" ht="15" customHeight="1" outlineLevel="1" x14ac:dyDescent="0.25">
      <c r="A359" s="30"/>
      <c r="B359" s="4" t="s">
        <v>1056</v>
      </c>
      <c r="C359" s="56" t="s">
        <v>47</v>
      </c>
      <c r="D359" s="63">
        <v>1</v>
      </c>
      <c r="E359" s="130">
        <f>VLOOKUP(B359,'Tarif détaillants'!A:F,6,FALSE)</f>
        <v>26.84</v>
      </c>
      <c r="F359" s="132"/>
      <c r="G359" s="61">
        <f t="shared" si="76"/>
        <v>0</v>
      </c>
      <c r="H359" s="133" t="str">
        <f t="shared" si="77"/>
        <v/>
      </c>
      <c r="I359" s="61" t="s">
        <v>1128</v>
      </c>
      <c r="J359" s="152"/>
    </row>
    <row r="360" spans="1:10" ht="15" customHeight="1" outlineLevel="1" x14ac:dyDescent="0.25">
      <c r="A360" s="33"/>
      <c r="B360" s="4" t="s">
        <v>441</v>
      </c>
      <c r="C360" s="56" t="s">
        <v>27</v>
      </c>
      <c r="D360" s="63">
        <v>6</v>
      </c>
      <c r="E360" s="130">
        <f>VLOOKUP(B360,'Tarif détaillants'!A:F,6,FALSE)</f>
        <v>3.05</v>
      </c>
      <c r="F360" s="132"/>
      <c r="G360" s="61">
        <f t="shared" si="76"/>
        <v>0</v>
      </c>
      <c r="H360" s="133" t="str">
        <f t="shared" si="77"/>
        <v/>
      </c>
      <c r="I360" s="61" t="s">
        <v>1128</v>
      </c>
      <c r="J360" s="152"/>
    </row>
    <row r="361" spans="1:10" ht="15" customHeight="1" outlineLevel="1" x14ac:dyDescent="0.25">
      <c r="A361" s="37" t="s">
        <v>442</v>
      </c>
      <c r="B361" s="4" t="s">
        <v>1057</v>
      </c>
      <c r="C361" s="56" t="s">
        <v>47</v>
      </c>
      <c r="D361" s="63">
        <v>1</v>
      </c>
      <c r="E361" s="130">
        <f>VLOOKUP(B361,'Tarif détaillants'!A:F,6,FALSE)</f>
        <v>32.93</v>
      </c>
      <c r="F361" s="132"/>
      <c r="G361" s="61">
        <f t="shared" si="76"/>
        <v>0</v>
      </c>
      <c r="H361" s="133" t="str">
        <f t="shared" si="77"/>
        <v/>
      </c>
      <c r="I361" s="61" t="s">
        <v>1128</v>
      </c>
      <c r="J361" s="152"/>
    </row>
    <row r="362" spans="1:10" ht="15" customHeight="1" outlineLevel="1" x14ac:dyDescent="0.25">
      <c r="A362" s="39"/>
      <c r="B362" s="4" t="s">
        <v>443</v>
      </c>
      <c r="C362" s="56" t="s">
        <v>27</v>
      </c>
      <c r="D362" s="63">
        <v>6</v>
      </c>
      <c r="E362" s="130">
        <f>VLOOKUP(B362,'Tarif détaillants'!A:F,6,FALSE)</f>
        <v>3.54</v>
      </c>
      <c r="F362" s="132"/>
      <c r="G362" s="61">
        <f t="shared" si="76"/>
        <v>0</v>
      </c>
      <c r="H362" s="133" t="str">
        <f t="shared" si="77"/>
        <v/>
      </c>
      <c r="I362" s="61" t="s">
        <v>1128</v>
      </c>
      <c r="J362" s="152"/>
    </row>
    <row r="363" spans="1:10" ht="15" customHeight="1" outlineLevel="1" x14ac:dyDescent="0.25">
      <c r="A363" s="29" t="s">
        <v>2061</v>
      </c>
      <c r="B363" s="4" t="s">
        <v>1058</v>
      </c>
      <c r="C363" s="56" t="s">
        <v>47</v>
      </c>
      <c r="D363" s="63">
        <v>1</v>
      </c>
      <c r="E363" s="130">
        <f>VLOOKUP(B363,'Tarif détaillants'!A:F,6,FALSE)</f>
        <v>22.46</v>
      </c>
      <c r="F363" s="132"/>
      <c r="G363" s="61">
        <f t="shared" si="76"/>
        <v>0</v>
      </c>
      <c r="H363" s="133" t="str">
        <f t="shared" si="77"/>
        <v/>
      </c>
      <c r="I363" s="61" t="s">
        <v>1128</v>
      </c>
      <c r="J363" s="152"/>
    </row>
    <row r="364" spans="1:10" ht="15" customHeight="1" outlineLevel="1" x14ac:dyDescent="0.25">
      <c r="A364" s="31"/>
      <c r="B364" s="4" t="s">
        <v>444</v>
      </c>
      <c r="C364" s="56" t="s">
        <v>27</v>
      </c>
      <c r="D364" s="63">
        <v>6</v>
      </c>
      <c r="E364" s="130">
        <f>VLOOKUP(B364,'Tarif détaillants'!A:F,6,FALSE)</f>
        <v>2.5299999999999998</v>
      </c>
      <c r="F364" s="132"/>
      <c r="G364" s="61">
        <f t="shared" si="76"/>
        <v>0</v>
      </c>
      <c r="H364" s="133" t="str">
        <f t="shared" si="77"/>
        <v/>
      </c>
      <c r="I364" s="61" t="s">
        <v>1128</v>
      </c>
      <c r="J364" s="152"/>
    </row>
    <row r="365" spans="1:10" ht="15" customHeight="1" outlineLevel="1" x14ac:dyDescent="0.25">
      <c r="A365" s="25" t="s">
        <v>89</v>
      </c>
      <c r="B365" s="4" t="s">
        <v>115</v>
      </c>
      <c r="C365" s="56" t="s">
        <v>45</v>
      </c>
      <c r="D365" s="63">
        <v>1</v>
      </c>
      <c r="E365" s="130">
        <f>VLOOKUP(B365,'Tarif détaillants'!A:F,6,FALSE)</f>
        <v>104.5</v>
      </c>
      <c r="F365" s="132"/>
      <c r="G365" s="61">
        <f t="shared" si="76"/>
        <v>0</v>
      </c>
      <c r="H365" s="133" t="str">
        <f t="shared" si="77"/>
        <v/>
      </c>
      <c r="I365" s="61" t="s">
        <v>1128</v>
      </c>
      <c r="J365" s="152"/>
    </row>
    <row r="366" spans="1:10" ht="15" customHeight="1" outlineLevel="1" x14ac:dyDescent="0.25">
      <c r="A366" s="26"/>
      <c r="B366" s="4" t="s">
        <v>116</v>
      </c>
      <c r="C366" s="56" t="s">
        <v>47</v>
      </c>
      <c r="D366" s="63">
        <v>1</v>
      </c>
      <c r="E366" s="130">
        <f>VLOOKUP(B366,'Tarif détaillants'!A:F,6,FALSE)</f>
        <v>21.76</v>
      </c>
      <c r="F366" s="132"/>
      <c r="G366" s="61">
        <f t="shared" si="76"/>
        <v>0</v>
      </c>
      <c r="H366" s="133" t="str">
        <f t="shared" si="77"/>
        <v/>
      </c>
      <c r="I366" s="61" t="s">
        <v>1128</v>
      </c>
      <c r="J366" s="152"/>
    </row>
    <row r="367" spans="1:10" ht="15" customHeight="1" outlineLevel="1" x14ac:dyDescent="0.25">
      <c r="A367" s="27"/>
      <c r="B367" s="4" t="s">
        <v>446</v>
      </c>
      <c r="C367" s="56" t="s">
        <v>27</v>
      </c>
      <c r="D367" s="63">
        <v>6</v>
      </c>
      <c r="E367" s="130">
        <f>VLOOKUP(B367,'Tarif détaillants'!A:F,6,FALSE)</f>
        <v>2.42</v>
      </c>
      <c r="F367" s="132"/>
      <c r="G367" s="61">
        <f t="shared" si="76"/>
        <v>0</v>
      </c>
      <c r="H367" s="133" t="str">
        <f t="shared" si="77"/>
        <v/>
      </c>
      <c r="I367" s="61" t="s">
        <v>1128</v>
      </c>
      <c r="J367" s="152"/>
    </row>
    <row r="368" spans="1:10" ht="15" customHeight="1" outlineLevel="1" x14ac:dyDescent="0.25">
      <c r="A368" s="32" t="s">
        <v>447</v>
      </c>
      <c r="B368" s="4" t="s">
        <v>117</v>
      </c>
      <c r="C368" s="56" t="s">
        <v>45</v>
      </c>
      <c r="D368" s="64">
        <v>1</v>
      </c>
      <c r="E368" s="130">
        <f>VLOOKUP(B368,'Tarif détaillants'!A:F,6,FALSE)</f>
        <v>94.67</v>
      </c>
      <c r="F368" s="132"/>
      <c r="G368" s="61">
        <f t="shared" si="76"/>
        <v>0</v>
      </c>
      <c r="H368" s="133" t="str">
        <f t="shared" si="77"/>
        <v/>
      </c>
      <c r="I368" s="61" t="s">
        <v>1128</v>
      </c>
      <c r="J368" s="152"/>
    </row>
    <row r="369" spans="1:10" ht="15" customHeight="1" outlineLevel="1" x14ac:dyDescent="0.25">
      <c r="A369" s="30"/>
      <c r="B369" s="4" t="s">
        <v>118</v>
      </c>
      <c r="C369" s="56" t="s">
        <v>47</v>
      </c>
      <c r="D369" s="63">
        <v>1</v>
      </c>
      <c r="E369" s="130">
        <f>VLOOKUP(B369,'Tarif détaillants'!A:F,6,FALSE)</f>
        <v>20.100000000000001</v>
      </c>
      <c r="F369" s="132"/>
      <c r="G369" s="61">
        <f t="shared" si="76"/>
        <v>0</v>
      </c>
      <c r="H369" s="133" t="str">
        <f t="shared" si="77"/>
        <v/>
      </c>
      <c r="I369" s="61" t="s">
        <v>1128</v>
      </c>
      <c r="J369" s="152"/>
    </row>
    <row r="370" spans="1:10" ht="15" customHeight="1" outlineLevel="1" x14ac:dyDescent="0.25">
      <c r="A370" s="33"/>
      <c r="B370" s="4" t="s">
        <v>449</v>
      </c>
      <c r="C370" s="56" t="s">
        <v>27</v>
      </c>
      <c r="D370" s="63">
        <v>6</v>
      </c>
      <c r="E370" s="130">
        <f>VLOOKUP(B370,'Tarif détaillants'!A:F,6,FALSE)</f>
        <v>2.29</v>
      </c>
      <c r="F370" s="132"/>
      <c r="G370" s="61">
        <f t="shared" si="76"/>
        <v>0</v>
      </c>
      <c r="H370" s="133" t="str">
        <f t="shared" si="77"/>
        <v/>
      </c>
      <c r="I370" s="61" t="s">
        <v>1128</v>
      </c>
      <c r="J370" s="152"/>
    </row>
    <row r="371" spans="1:10" ht="15" customHeight="1" outlineLevel="1" x14ac:dyDescent="0.25">
      <c r="A371" s="29" t="s">
        <v>450</v>
      </c>
      <c r="B371" s="4" t="s">
        <v>98</v>
      </c>
      <c r="C371" s="56" t="s">
        <v>45</v>
      </c>
      <c r="D371" s="63">
        <v>1</v>
      </c>
      <c r="E371" s="130">
        <f>VLOOKUP(B371,'Tarif détaillants'!A:F,6,FALSE)</f>
        <v>123.21</v>
      </c>
      <c r="F371" s="132"/>
      <c r="G371" s="61">
        <f t="shared" si="76"/>
        <v>0</v>
      </c>
      <c r="H371" s="133" t="str">
        <f t="shared" si="77"/>
        <v/>
      </c>
      <c r="I371" s="61" t="s">
        <v>1128</v>
      </c>
      <c r="J371" s="152"/>
    </row>
    <row r="372" spans="1:10" ht="15" customHeight="1" outlineLevel="1" x14ac:dyDescent="0.25">
      <c r="A372" s="30"/>
      <c r="B372" s="4" t="s">
        <v>97</v>
      </c>
      <c r="C372" s="56" t="s">
        <v>47</v>
      </c>
      <c r="D372" s="63">
        <v>1</v>
      </c>
      <c r="E372" s="130">
        <f>VLOOKUP(B372,'Tarif détaillants'!A:F,6,FALSE)</f>
        <v>25.98</v>
      </c>
      <c r="F372" s="132"/>
      <c r="G372" s="61">
        <f t="shared" si="76"/>
        <v>0</v>
      </c>
      <c r="H372" s="133" t="str">
        <f t="shared" si="77"/>
        <v/>
      </c>
      <c r="I372" s="61" t="s">
        <v>1128</v>
      </c>
      <c r="J372" s="152"/>
    </row>
    <row r="373" spans="1:10" ht="15" customHeight="1" outlineLevel="1" x14ac:dyDescent="0.25">
      <c r="A373" s="30"/>
      <c r="B373" s="4" t="s">
        <v>451</v>
      </c>
      <c r="C373" s="56" t="s">
        <v>240</v>
      </c>
      <c r="D373" s="63">
        <v>6</v>
      </c>
      <c r="E373" s="130">
        <f>VLOOKUP(B373,'Tarif détaillants'!A:F,6,FALSE)</f>
        <v>5.41</v>
      </c>
      <c r="F373" s="132"/>
      <c r="G373" s="61">
        <f t="shared" si="76"/>
        <v>0</v>
      </c>
      <c r="H373" s="133" t="str">
        <f t="shared" si="77"/>
        <v/>
      </c>
      <c r="I373" s="61" t="s">
        <v>1128</v>
      </c>
      <c r="J373" s="152"/>
    </row>
    <row r="374" spans="1:10" ht="15" customHeight="1" outlineLevel="1" x14ac:dyDescent="0.25">
      <c r="A374" s="33"/>
      <c r="B374" s="4" t="s">
        <v>452</v>
      </c>
      <c r="C374" s="56" t="s">
        <v>27</v>
      </c>
      <c r="D374" s="63">
        <v>6</v>
      </c>
      <c r="E374" s="130">
        <f>VLOOKUP(B374,'Tarif détaillants'!A:F,6,FALSE)</f>
        <v>2.93</v>
      </c>
      <c r="F374" s="132"/>
      <c r="G374" s="61">
        <f t="shared" si="76"/>
        <v>0</v>
      </c>
      <c r="H374" s="133" t="str">
        <f t="shared" si="77"/>
        <v/>
      </c>
      <c r="I374" s="61" t="s">
        <v>1128</v>
      </c>
      <c r="J374" s="152"/>
    </row>
    <row r="375" spans="1:10" ht="15" customHeight="1" outlineLevel="1" x14ac:dyDescent="0.25">
      <c r="A375" s="33" t="s">
        <v>2177</v>
      </c>
      <c r="B375" s="4" t="s">
        <v>1578</v>
      </c>
      <c r="C375" s="56" t="s">
        <v>175</v>
      </c>
      <c r="D375" s="63">
        <v>6</v>
      </c>
      <c r="E375" s="130">
        <f>VLOOKUP(B375,'Tarif détaillants'!A:F,6,FALSE)</f>
        <v>3.8079999999999998</v>
      </c>
      <c r="F375" s="132"/>
      <c r="G375" s="61">
        <f t="shared" si="76"/>
        <v>0</v>
      </c>
      <c r="H375" s="133" t="str">
        <f t="shared" si="77"/>
        <v/>
      </c>
      <c r="I375" s="61" t="s">
        <v>1128</v>
      </c>
      <c r="J375" s="152" t="s">
        <v>2221</v>
      </c>
    </row>
    <row r="376" spans="1:10" ht="15" customHeight="1" outlineLevel="1" x14ac:dyDescent="0.25">
      <c r="A376" s="28" t="s">
        <v>453</v>
      </c>
      <c r="B376" s="4" t="s">
        <v>1059</v>
      </c>
      <c r="C376" s="56" t="s">
        <v>27</v>
      </c>
      <c r="D376" s="63">
        <v>6</v>
      </c>
      <c r="E376" s="130">
        <f>VLOOKUP(B376,'Tarif détaillants'!A:F,6,FALSE)</f>
        <v>3.72</v>
      </c>
      <c r="F376" s="132"/>
      <c r="G376" s="61">
        <f t="shared" si="76"/>
        <v>0</v>
      </c>
      <c r="H376" s="133" t="str">
        <f t="shared" si="77"/>
        <v/>
      </c>
      <c r="I376" s="61" t="s">
        <v>1128</v>
      </c>
      <c r="J376" s="152"/>
    </row>
    <row r="377" spans="1:10" ht="15" customHeight="1" outlineLevel="1" x14ac:dyDescent="0.25">
      <c r="A377" s="28" t="s">
        <v>528</v>
      </c>
      <c r="B377" s="4" t="s">
        <v>1060</v>
      </c>
      <c r="C377" s="56" t="s">
        <v>27</v>
      </c>
      <c r="D377" s="63">
        <v>6</v>
      </c>
      <c r="E377" s="130">
        <f>VLOOKUP(B377,'Tarif détaillants'!A:F,6,FALSE)</f>
        <v>2.08</v>
      </c>
      <c r="F377" s="132"/>
      <c r="G377" s="61">
        <f t="shared" si="76"/>
        <v>0</v>
      </c>
      <c r="H377" s="133" t="str">
        <f t="shared" si="77"/>
        <v/>
      </c>
      <c r="I377" s="61" t="s">
        <v>1128</v>
      </c>
      <c r="J377" s="152"/>
    </row>
    <row r="378" spans="1:10" ht="15" customHeight="1" outlineLevel="1" x14ac:dyDescent="0.25">
      <c r="A378" s="29" t="s">
        <v>180</v>
      </c>
      <c r="B378" s="4" t="s">
        <v>119</v>
      </c>
      <c r="C378" s="56" t="s">
        <v>45</v>
      </c>
      <c r="D378" s="63">
        <v>1</v>
      </c>
      <c r="E378" s="130">
        <f>VLOOKUP(B378,'Tarif détaillants'!A:F,6,FALSE)</f>
        <v>86.19</v>
      </c>
      <c r="F378" s="132"/>
      <c r="G378" s="61">
        <f t="shared" si="76"/>
        <v>0</v>
      </c>
      <c r="H378" s="133" t="str">
        <f t="shared" si="77"/>
        <v/>
      </c>
      <c r="I378" s="61" t="s">
        <v>1128</v>
      </c>
      <c r="J378" s="152"/>
    </row>
    <row r="379" spans="1:10" ht="15" customHeight="1" outlineLevel="1" x14ac:dyDescent="0.25">
      <c r="A379" s="30"/>
      <c r="B379" s="4" t="s">
        <v>120</v>
      </c>
      <c r="C379" s="56" t="s">
        <v>121</v>
      </c>
      <c r="D379" s="63">
        <v>1</v>
      </c>
      <c r="E379" s="130">
        <f>VLOOKUP(B379,'Tarif détaillants'!A:F,6,FALSE)</f>
        <v>19.28</v>
      </c>
      <c r="F379" s="132"/>
      <c r="G379" s="61">
        <f t="shared" si="76"/>
        <v>0</v>
      </c>
      <c r="H379" s="133" t="str">
        <f t="shared" si="77"/>
        <v/>
      </c>
      <c r="I379" s="61" t="s">
        <v>1128</v>
      </c>
      <c r="J379" s="152"/>
    </row>
    <row r="380" spans="1:10" ht="15" customHeight="1" outlineLevel="1" x14ac:dyDescent="0.25">
      <c r="A380" s="33"/>
      <c r="B380" s="4" t="s">
        <v>1061</v>
      </c>
      <c r="C380" s="56" t="s">
        <v>27</v>
      </c>
      <c r="D380" s="63">
        <v>6</v>
      </c>
      <c r="E380" s="130">
        <f>VLOOKUP(B380,'Tarif détaillants'!A:F,6,FALSE)</f>
        <v>2.0699999999999998</v>
      </c>
      <c r="F380" s="132"/>
      <c r="G380" s="61">
        <f t="shared" si="76"/>
        <v>0</v>
      </c>
      <c r="H380" s="133" t="str">
        <f t="shared" si="77"/>
        <v/>
      </c>
      <c r="I380" s="61" t="s">
        <v>1128</v>
      </c>
      <c r="J380" s="152"/>
    </row>
    <row r="381" spans="1:10" ht="15" customHeight="1" outlineLevel="1" x14ac:dyDescent="0.25">
      <c r="A381" s="30" t="s">
        <v>2175</v>
      </c>
      <c r="B381" s="4" t="s">
        <v>1582</v>
      </c>
      <c r="C381" s="56" t="s">
        <v>175</v>
      </c>
      <c r="D381" s="63">
        <v>6</v>
      </c>
      <c r="E381" s="130">
        <f>VLOOKUP(B381,'Tarif détaillants'!A:F,6,FALSE)</f>
        <v>3.577</v>
      </c>
      <c r="F381" s="132"/>
      <c r="G381" s="61">
        <f t="shared" si="76"/>
        <v>0</v>
      </c>
      <c r="H381" s="133"/>
      <c r="I381" s="61" t="s">
        <v>1128</v>
      </c>
      <c r="J381" s="152" t="s">
        <v>2221</v>
      </c>
    </row>
    <row r="382" spans="1:10" ht="15" customHeight="1" outlineLevel="1" x14ac:dyDescent="0.25">
      <c r="A382" s="29" t="s">
        <v>529</v>
      </c>
      <c r="B382" s="4" t="s">
        <v>122</v>
      </c>
      <c r="C382" s="56" t="s">
        <v>45</v>
      </c>
      <c r="D382" s="63">
        <v>1</v>
      </c>
      <c r="E382" s="130">
        <f>VLOOKUP(B382,'Tarif détaillants'!A:F,6,FALSE)</f>
        <v>87.55</v>
      </c>
      <c r="F382" s="132"/>
      <c r="G382" s="61">
        <f t="shared" si="76"/>
        <v>0</v>
      </c>
      <c r="H382" s="133" t="str">
        <f t="shared" si="77"/>
        <v/>
      </c>
      <c r="I382" s="61" t="s">
        <v>1128</v>
      </c>
      <c r="J382" s="152"/>
    </row>
    <row r="383" spans="1:10" ht="15" customHeight="1" outlineLevel="1" x14ac:dyDescent="0.25">
      <c r="A383" s="30"/>
      <c r="B383" s="4" t="s">
        <v>123</v>
      </c>
      <c r="C383" s="56" t="s">
        <v>47</v>
      </c>
      <c r="D383" s="63">
        <v>1</v>
      </c>
      <c r="E383" s="130">
        <f>VLOOKUP(B383,'Tarif détaillants'!A:F,6,FALSE)</f>
        <v>19.59</v>
      </c>
      <c r="F383" s="132"/>
      <c r="G383" s="61">
        <f t="shared" si="76"/>
        <v>0</v>
      </c>
      <c r="H383" s="133" t="str">
        <f t="shared" si="77"/>
        <v/>
      </c>
      <c r="I383" s="61" t="s">
        <v>1128</v>
      </c>
      <c r="J383" s="152"/>
    </row>
    <row r="384" spans="1:10" ht="15" customHeight="1" outlineLevel="1" x14ac:dyDescent="0.25">
      <c r="A384" s="33"/>
      <c r="B384" s="4" t="s">
        <v>1062</v>
      </c>
      <c r="C384" s="56" t="s">
        <v>27</v>
      </c>
      <c r="D384" s="63">
        <v>6</v>
      </c>
      <c r="E384" s="130">
        <f>VLOOKUP(B384,'Tarif détaillants'!A:F,6,FALSE)</f>
        <v>2.06</v>
      </c>
      <c r="F384" s="132"/>
      <c r="G384" s="61">
        <f t="shared" si="76"/>
        <v>0</v>
      </c>
      <c r="H384" s="133" t="str">
        <f t="shared" si="77"/>
        <v/>
      </c>
      <c r="I384" s="61" t="s">
        <v>1128</v>
      </c>
      <c r="J384" s="152"/>
    </row>
    <row r="385" spans="1:10" ht="15" customHeight="1" outlineLevel="1" x14ac:dyDescent="0.25">
      <c r="A385" s="30" t="s">
        <v>2176</v>
      </c>
      <c r="B385" s="4" t="s">
        <v>1580</v>
      </c>
      <c r="C385" s="56" t="s">
        <v>175</v>
      </c>
      <c r="D385" s="63">
        <v>6</v>
      </c>
      <c r="E385" s="130">
        <f>VLOOKUP(B385,'Tarif détaillants'!A:F,6,FALSE)</f>
        <v>3.395</v>
      </c>
      <c r="F385" s="132"/>
      <c r="G385" s="61">
        <f t="shared" si="76"/>
        <v>0</v>
      </c>
      <c r="H385" s="133"/>
      <c r="I385" s="61" t="s">
        <v>1128</v>
      </c>
      <c r="J385" s="152" t="s">
        <v>2221</v>
      </c>
    </row>
    <row r="386" spans="1:10" ht="15" customHeight="1" outlineLevel="1" x14ac:dyDescent="0.25">
      <c r="A386" s="29" t="s">
        <v>530</v>
      </c>
      <c r="B386" s="4" t="s">
        <v>124</v>
      </c>
      <c r="C386" s="56" t="s">
        <v>125</v>
      </c>
      <c r="D386" s="63">
        <v>1</v>
      </c>
      <c r="E386" s="130">
        <f>VLOOKUP(B386,'Tarif détaillants'!A:F,6,FALSE)</f>
        <v>9.4499999999999993</v>
      </c>
      <c r="F386" s="132"/>
      <c r="G386" s="61">
        <f t="shared" si="76"/>
        <v>0</v>
      </c>
      <c r="H386" s="133" t="str">
        <f t="shared" si="77"/>
        <v/>
      </c>
      <c r="I386" s="61" t="s">
        <v>1128</v>
      </c>
      <c r="J386" s="152"/>
    </row>
    <row r="387" spans="1:10" ht="15" customHeight="1" outlineLevel="1" x14ac:dyDescent="0.25">
      <c r="A387" s="33"/>
      <c r="B387" s="4" t="s">
        <v>1063</v>
      </c>
      <c r="C387" s="56" t="s">
        <v>27</v>
      </c>
      <c r="D387" s="63">
        <v>6</v>
      </c>
      <c r="E387" s="130">
        <f>VLOOKUP(B387,'Tarif détaillants'!A:F,6,FALSE)</f>
        <v>1.81</v>
      </c>
      <c r="F387" s="132"/>
      <c r="G387" s="61">
        <f t="shared" si="76"/>
        <v>0</v>
      </c>
      <c r="H387" s="133" t="str">
        <f t="shared" si="77"/>
        <v/>
      </c>
      <c r="I387" s="61" t="s">
        <v>1128</v>
      </c>
      <c r="J387" s="152"/>
    </row>
    <row r="388" spans="1:10" ht="15" customHeight="1" x14ac:dyDescent="0.25">
      <c r="A388" s="73" t="s">
        <v>802</v>
      </c>
      <c r="B388" s="73"/>
      <c r="C388" s="73"/>
      <c r="D388" s="73"/>
      <c r="E388" s="129"/>
      <c r="F388" s="72" t="s">
        <v>1079</v>
      </c>
      <c r="G388" s="72" t="s">
        <v>1080</v>
      </c>
      <c r="H388" s="72"/>
      <c r="I388" s="76"/>
      <c r="J388" s="151"/>
    </row>
    <row r="389" spans="1:10" ht="15" customHeight="1" outlineLevel="1" x14ac:dyDescent="0.25">
      <c r="A389" s="28" t="s">
        <v>25</v>
      </c>
      <c r="B389" s="4" t="s">
        <v>212</v>
      </c>
      <c r="C389" s="56" t="s">
        <v>213</v>
      </c>
      <c r="D389" s="63">
        <v>12</v>
      </c>
      <c r="E389" s="130">
        <f>VLOOKUP(B389,'Tarif détaillants'!A:F,6,FALSE)</f>
        <v>2.48</v>
      </c>
      <c r="F389" s="132"/>
      <c r="G389" s="61">
        <f t="shared" ref="G389" si="78">F389*D389</f>
        <v>0</v>
      </c>
      <c r="H389" s="133" t="str">
        <f t="shared" ref="H389" si="79">IF((E389*G389)=0,"",(E389*G389))</f>
        <v/>
      </c>
      <c r="I389" s="61" t="s">
        <v>1128</v>
      </c>
      <c r="J389" s="152"/>
    </row>
    <row r="390" spans="1:10" ht="15" customHeight="1" outlineLevel="1" x14ac:dyDescent="0.25">
      <c r="A390" s="28" t="s">
        <v>25</v>
      </c>
      <c r="B390" s="4" t="s">
        <v>531</v>
      </c>
      <c r="C390" s="56" t="s">
        <v>27</v>
      </c>
      <c r="D390" s="63">
        <v>12</v>
      </c>
      <c r="E390" s="130">
        <f>VLOOKUP(B390,'Tarif détaillants'!A:F,6,FALSE)</f>
        <v>1.27</v>
      </c>
      <c r="F390" s="132"/>
      <c r="G390" s="61">
        <f t="shared" ref="G390:G413" si="80">F390*D390</f>
        <v>0</v>
      </c>
      <c r="H390" s="133" t="str">
        <f t="shared" ref="H390:H413" si="81">IF((E390*G390)=0,"",(E390*G390))</f>
        <v/>
      </c>
      <c r="I390" s="61" t="s">
        <v>1128</v>
      </c>
      <c r="J390" s="152"/>
    </row>
    <row r="391" spans="1:10" ht="15" customHeight="1" outlineLevel="1" x14ac:dyDescent="0.25">
      <c r="A391" s="28" t="s">
        <v>28</v>
      </c>
      <c r="B391" s="4" t="s">
        <v>532</v>
      </c>
      <c r="C391" s="56" t="s">
        <v>27</v>
      </c>
      <c r="D391" s="63">
        <v>12</v>
      </c>
      <c r="E391" s="130">
        <f>VLOOKUP(B391,'Tarif détaillants'!A:F,6,FALSE)</f>
        <v>1.27</v>
      </c>
      <c r="F391" s="132"/>
      <c r="G391" s="61">
        <f t="shared" si="80"/>
        <v>0</v>
      </c>
      <c r="H391" s="133" t="str">
        <f t="shared" si="81"/>
        <v/>
      </c>
      <c r="I391" s="61" t="s">
        <v>1128</v>
      </c>
      <c r="J391" s="152"/>
    </row>
    <row r="392" spans="1:10" ht="15" customHeight="1" outlineLevel="1" x14ac:dyDescent="0.25">
      <c r="A392" s="28" t="s">
        <v>505</v>
      </c>
      <c r="B392" s="4" t="s">
        <v>533</v>
      </c>
      <c r="C392" s="56" t="s">
        <v>27</v>
      </c>
      <c r="D392" s="63">
        <v>12</v>
      </c>
      <c r="E392" s="130">
        <f>VLOOKUP(B392,'Tarif détaillants'!A:F,6,FALSE)</f>
        <v>1.27</v>
      </c>
      <c r="F392" s="132"/>
      <c r="G392" s="61">
        <f t="shared" si="80"/>
        <v>0</v>
      </c>
      <c r="H392" s="133" t="str">
        <f t="shared" si="81"/>
        <v/>
      </c>
      <c r="I392" s="61" t="s">
        <v>1128</v>
      </c>
      <c r="J392" s="152"/>
    </row>
    <row r="393" spans="1:10" ht="15" customHeight="1" outlineLevel="1" x14ac:dyDescent="0.25">
      <c r="A393" s="28" t="s">
        <v>23</v>
      </c>
      <c r="B393" s="4" t="s">
        <v>214</v>
      </c>
      <c r="C393" s="56" t="s">
        <v>213</v>
      </c>
      <c r="D393" s="63">
        <v>12</v>
      </c>
      <c r="E393" s="130">
        <f>VLOOKUP(B393,'Tarif détaillants'!A:F,6,FALSE)</f>
        <v>2.4700000000000002</v>
      </c>
      <c r="F393" s="132"/>
      <c r="G393" s="61">
        <f t="shared" si="80"/>
        <v>0</v>
      </c>
      <c r="H393" s="133" t="str">
        <f t="shared" si="81"/>
        <v/>
      </c>
      <c r="I393" s="61" t="s">
        <v>1128</v>
      </c>
      <c r="J393" s="152"/>
    </row>
    <row r="394" spans="1:10" ht="15" customHeight="1" outlineLevel="1" x14ac:dyDescent="0.25">
      <c r="A394" s="28" t="s">
        <v>29</v>
      </c>
      <c r="B394" s="4" t="s">
        <v>1064</v>
      </c>
      <c r="C394" s="56" t="s">
        <v>27</v>
      </c>
      <c r="D394" s="63">
        <v>12</v>
      </c>
      <c r="E394" s="130">
        <f>VLOOKUP(B394,'Tarif détaillants'!A:F,6,FALSE)</f>
        <v>1.27</v>
      </c>
      <c r="F394" s="132"/>
      <c r="G394" s="61">
        <f t="shared" si="80"/>
        <v>0</v>
      </c>
      <c r="H394" s="133" t="str">
        <f t="shared" si="81"/>
        <v/>
      </c>
      <c r="I394" s="61" t="s">
        <v>1128</v>
      </c>
      <c r="J394" s="152"/>
    </row>
    <row r="395" spans="1:10" ht="15" customHeight="1" outlineLevel="1" x14ac:dyDescent="0.25">
      <c r="A395" s="28" t="s">
        <v>81</v>
      </c>
      <c r="B395" s="4" t="s">
        <v>1065</v>
      </c>
      <c r="C395" s="56" t="s">
        <v>27</v>
      </c>
      <c r="D395" s="63">
        <v>12</v>
      </c>
      <c r="E395" s="130">
        <f>VLOOKUP(B395,'Tarif détaillants'!A:F,6,FALSE)</f>
        <v>1.27</v>
      </c>
      <c r="F395" s="132"/>
      <c r="G395" s="61">
        <f t="shared" si="80"/>
        <v>0</v>
      </c>
      <c r="H395" s="133" t="str">
        <f t="shared" si="81"/>
        <v/>
      </c>
      <c r="I395" s="61" t="s">
        <v>1128</v>
      </c>
      <c r="J395" s="152"/>
    </row>
    <row r="396" spans="1:10" ht="15" customHeight="1" outlineLevel="1" x14ac:dyDescent="0.25">
      <c r="A396" s="28" t="s">
        <v>506</v>
      </c>
      <c r="B396" s="4" t="s">
        <v>1066</v>
      </c>
      <c r="C396" s="56" t="s">
        <v>27</v>
      </c>
      <c r="D396" s="63">
        <v>12</v>
      </c>
      <c r="E396" s="130">
        <f>VLOOKUP(B396,'Tarif détaillants'!A:F,6,FALSE)</f>
        <v>1.27</v>
      </c>
      <c r="F396" s="132"/>
      <c r="G396" s="61">
        <f t="shared" si="80"/>
        <v>0</v>
      </c>
      <c r="H396" s="133" t="str">
        <f t="shared" si="81"/>
        <v/>
      </c>
      <c r="I396" s="61" t="s">
        <v>1128</v>
      </c>
      <c r="J396" s="152"/>
    </row>
    <row r="397" spans="1:10" ht="15" customHeight="1" outlineLevel="1" x14ac:dyDescent="0.25">
      <c r="A397" s="28" t="s">
        <v>507</v>
      </c>
      <c r="B397" s="4" t="s">
        <v>1067</v>
      </c>
      <c r="C397" s="56" t="s">
        <v>27</v>
      </c>
      <c r="D397" s="63">
        <v>12</v>
      </c>
      <c r="E397" s="130">
        <f>VLOOKUP(B397,'Tarif détaillants'!A:F,6,FALSE)</f>
        <v>1.27</v>
      </c>
      <c r="F397" s="132"/>
      <c r="G397" s="61">
        <f t="shared" si="80"/>
        <v>0</v>
      </c>
      <c r="H397" s="133" t="str">
        <f t="shared" si="81"/>
        <v/>
      </c>
      <c r="I397" s="61" t="s">
        <v>1128</v>
      </c>
      <c r="J397" s="152"/>
    </row>
    <row r="398" spans="1:10" ht="15" customHeight="1" outlineLevel="1" x14ac:dyDescent="0.25">
      <c r="A398" s="21" t="s">
        <v>30</v>
      </c>
      <c r="B398" s="28" t="s">
        <v>508</v>
      </c>
      <c r="C398" s="55" t="s">
        <v>27</v>
      </c>
      <c r="D398" s="63">
        <v>12</v>
      </c>
      <c r="E398" s="130">
        <f>VLOOKUP(B398,'Tarif détaillants'!A:F,6,FALSE)</f>
        <v>1.51</v>
      </c>
      <c r="F398" s="132"/>
      <c r="G398" s="61">
        <f t="shared" si="80"/>
        <v>0</v>
      </c>
      <c r="H398" s="133" t="str">
        <f t="shared" si="81"/>
        <v/>
      </c>
      <c r="I398" s="61" t="s">
        <v>1128</v>
      </c>
      <c r="J398" s="152"/>
    </row>
    <row r="399" spans="1:10" ht="15" customHeight="1" outlineLevel="1" x14ac:dyDescent="0.25">
      <c r="A399" s="21" t="s">
        <v>509</v>
      </c>
      <c r="B399" s="28" t="s">
        <v>510</v>
      </c>
      <c r="C399" s="55" t="s">
        <v>27</v>
      </c>
      <c r="D399" s="63">
        <v>12</v>
      </c>
      <c r="E399" s="130">
        <f>VLOOKUP(B399,'Tarif détaillants'!A:F,6,FALSE)</f>
        <v>1.27</v>
      </c>
      <c r="F399" s="132"/>
      <c r="G399" s="61">
        <f t="shared" si="80"/>
        <v>0</v>
      </c>
      <c r="H399" s="133" t="str">
        <f t="shared" si="81"/>
        <v/>
      </c>
      <c r="I399" s="61" t="s">
        <v>1128</v>
      </c>
      <c r="J399" s="152"/>
    </row>
    <row r="400" spans="1:10" ht="15" customHeight="1" outlineLevel="1" x14ac:dyDescent="0.25">
      <c r="A400" s="21" t="s">
        <v>2062</v>
      </c>
      <c r="B400" s="28" t="s">
        <v>511</v>
      </c>
      <c r="C400" s="55" t="s">
        <v>27</v>
      </c>
      <c r="D400" s="63">
        <v>12</v>
      </c>
      <c r="E400" s="130">
        <f>VLOOKUP(B400,'Tarif détaillants'!A:F,6,FALSE)</f>
        <v>1.27</v>
      </c>
      <c r="F400" s="132"/>
      <c r="G400" s="61">
        <f t="shared" si="80"/>
        <v>0</v>
      </c>
      <c r="H400" s="133" t="str">
        <f t="shared" si="81"/>
        <v/>
      </c>
      <c r="I400" s="61" t="s">
        <v>1128</v>
      </c>
      <c r="J400" s="152"/>
    </row>
    <row r="401" spans="1:10" ht="15" customHeight="1" outlineLevel="1" x14ac:dyDescent="0.25">
      <c r="A401" s="21" t="s">
        <v>2063</v>
      </c>
      <c r="B401" s="28" t="s">
        <v>512</v>
      </c>
      <c r="C401" s="55" t="s">
        <v>27</v>
      </c>
      <c r="D401" s="63">
        <v>12</v>
      </c>
      <c r="E401" s="130">
        <f>VLOOKUP(B401,'Tarif détaillants'!A:F,6,FALSE)</f>
        <v>1.27</v>
      </c>
      <c r="F401" s="132"/>
      <c r="G401" s="61">
        <f t="shared" si="80"/>
        <v>0</v>
      </c>
      <c r="H401" s="133" t="str">
        <f t="shared" si="81"/>
        <v/>
      </c>
      <c r="I401" s="61" t="s">
        <v>1128</v>
      </c>
      <c r="J401" s="152"/>
    </row>
    <row r="402" spans="1:10" ht="15" customHeight="1" outlineLevel="1" x14ac:dyDescent="0.25">
      <c r="A402" s="21" t="s">
        <v>2064</v>
      </c>
      <c r="B402" s="28" t="s">
        <v>513</v>
      </c>
      <c r="C402" s="55" t="s">
        <v>27</v>
      </c>
      <c r="D402" s="63">
        <v>12</v>
      </c>
      <c r="E402" s="130">
        <f>VLOOKUP(B402,'Tarif détaillants'!A:F,6,FALSE)</f>
        <v>1.27</v>
      </c>
      <c r="F402" s="132"/>
      <c r="G402" s="61">
        <f t="shared" si="80"/>
        <v>0</v>
      </c>
      <c r="H402" s="133" t="str">
        <f t="shared" si="81"/>
        <v/>
      </c>
      <c r="I402" s="61" t="s">
        <v>1128</v>
      </c>
      <c r="J402" s="152"/>
    </row>
    <row r="403" spans="1:10" ht="15" customHeight="1" outlineLevel="1" x14ac:dyDescent="0.25">
      <c r="A403" s="21" t="s">
        <v>2065</v>
      </c>
      <c r="B403" s="28" t="s">
        <v>514</v>
      </c>
      <c r="C403" s="55" t="s">
        <v>27</v>
      </c>
      <c r="D403" s="63">
        <v>12</v>
      </c>
      <c r="E403" s="130">
        <f>VLOOKUP(B403,'Tarif détaillants'!A:F,6,FALSE)</f>
        <v>1.56</v>
      </c>
      <c r="F403" s="132"/>
      <c r="G403" s="61">
        <f t="shared" si="80"/>
        <v>0</v>
      </c>
      <c r="H403" s="133" t="str">
        <f t="shared" si="81"/>
        <v/>
      </c>
      <c r="I403" s="61" t="s">
        <v>1128</v>
      </c>
      <c r="J403" s="152"/>
    </row>
    <row r="404" spans="1:10" ht="15" customHeight="1" outlineLevel="1" x14ac:dyDescent="0.25">
      <c r="A404" s="49" t="s">
        <v>2066</v>
      </c>
      <c r="B404" s="28" t="s">
        <v>515</v>
      </c>
      <c r="C404" s="55" t="s">
        <v>27</v>
      </c>
      <c r="D404" s="63">
        <v>12</v>
      </c>
      <c r="E404" s="130">
        <f>VLOOKUP(B404,'Tarif détaillants'!A:F,6,FALSE)</f>
        <v>1.27</v>
      </c>
      <c r="F404" s="132"/>
      <c r="G404" s="61">
        <f t="shared" si="80"/>
        <v>0</v>
      </c>
      <c r="H404" s="133" t="str">
        <f t="shared" si="81"/>
        <v/>
      </c>
      <c r="I404" s="61" t="s">
        <v>1128</v>
      </c>
      <c r="J404" s="152"/>
    </row>
    <row r="405" spans="1:10" ht="15" customHeight="1" outlineLevel="1" x14ac:dyDescent="0.25">
      <c r="A405" s="21" t="s">
        <v>2067</v>
      </c>
      <c r="B405" s="28" t="s">
        <v>516</v>
      </c>
      <c r="C405" s="55" t="s">
        <v>27</v>
      </c>
      <c r="D405" s="63">
        <v>12</v>
      </c>
      <c r="E405" s="130">
        <f>VLOOKUP(B405,'Tarif détaillants'!A:F,6,FALSE)</f>
        <v>1.27</v>
      </c>
      <c r="F405" s="132"/>
      <c r="G405" s="61">
        <f t="shared" si="80"/>
        <v>0</v>
      </c>
      <c r="H405" s="133" t="str">
        <f t="shared" si="81"/>
        <v/>
      </c>
      <c r="I405" s="61" t="s">
        <v>1128</v>
      </c>
      <c r="J405" s="152"/>
    </row>
    <row r="406" spans="1:10" ht="15" customHeight="1" outlineLevel="1" x14ac:dyDescent="0.25">
      <c r="A406" s="21" t="s">
        <v>2068</v>
      </c>
      <c r="B406" s="28" t="s">
        <v>517</v>
      </c>
      <c r="C406" s="55" t="s">
        <v>27</v>
      </c>
      <c r="D406" s="63">
        <v>12</v>
      </c>
      <c r="E406" s="130">
        <f>VLOOKUP(B406,'Tarif détaillants'!A:F,6,FALSE)</f>
        <v>1.27</v>
      </c>
      <c r="F406" s="132"/>
      <c r="G406" s="61">
        <f t="shared" si="80"/>
        <v>0</v>
      </c>
      <c r="H406" s="133" t="str">
        <f t="shared" si="81"/>
        <v/>
      </c>
      <c r="I406" s="61" t="s">
        <v>1128</v>
      </c>
      <c r="J406" s="152"/>
    </row>
    <row r="407" spans="1:10" ht="15" customHeight="1" outlineLevel="1" x14ac:dyDescent="0.25">
      <c r="A407" s="21" t="s">
        <v>2069</v>
      </c>
      <c r="B407" s="28" t="s">
        <v>518</v>
      </c>
      <c r="C407" s="55" t="s">
        <v>27</v>
      </c>
      <c r="D407" s="63">
        <v>12</v>
      </c>
      <c r="E407" s="130">
        <f>VLOOKUP(B407,'Tarif détaillants'!A:F,6,FALSE)</f>
        <v>1.27</v>
      </c>
      <c r="F407" s="132"/>
      <c r="G407" s="61">
        <f t="shared" si="80"/>
        <v>0</v>
      </c>
      <c r="H407" s="133" t="str">
        <f t="shared" si="81"/>
        <v/>
      </c>
      <c r="I407" s="61" t="s">
        <v>1128</v>
      </c>
      <c r="J407" s="152"/>
    </row>
    <row r="408" spans="1:10" ht="15" customHeight="1" outlineLevel="1" x14ac:dyDescent="0.25">
      <c r="A408" s="21" t="s">
        <v>2070</v>
      </c>
      <c r="B408" s="28" t="s">
        <v>519</v>
      </c>
      <c r="C408" s="55" t="s">
        <v>27</v>
      </c>
      <c r="D408" s="63">
        <v>12</v>
      </c>
      <c r="E408" s="130">
        <f>VLOOKUP(B408,'Tarif détaillants'!A:F,6,FALSE)</f>
        <v>1.27</v>
      </c>
      <c r="F408" s="132"/>
      <c r="G408" s="61">
        <f t="shared" si="80"/>
        <v>0</v>
      </c>
      <c r="H408" s="133" t="str">
        <f t="shared" si="81"/>
        <v/>
      </c>
      <c r="I408" s="61" t="s">
        <v>1128</v>
      </c>
      <c r="J408" s="152"/>
    </row>
    <row r="409" spans="1:10" ht="15" customHeight="1" outlineLevel="1" x14ac:dyDescent="0.25">
      <c r="A409" s="21" t="s">
        <v>520</v>
      </c>
      <c r="B409" s="28" t="s">
        <v>521</v>
      </c>
      <c r="C409" s="55" t="s">
        <v>27</v>
      </c>
      <c r="D409" s="63">
        <v>12</v>
      </c>
      <c r="E409" s="130">
        <f>VLOOKUP(B409,'Tarif détaillants'!A:F,6,FALSE)</f>
        <v>1.27</v>
      </c>
      <c r="F409" s="132"/>
      <c r="G409" s="61">
        <f t="shared" si="80"/>
        <v>0</v>
      </c>
      <c r="H409" s="133" t="str">
        <f t="shared" si="81"/>
        <v/>
      </c>
      <c r="I409" s="61" t="s">
        <v>1128</v>
      </c>
      <c r="J409" s="152"/>
    </row>
    <row r="410" spans="1:10" ht="15" customHeight="1" outlineLevel="1" x14ac:dyDescent="0.25">
      <c r="A410" s="21" t="s">
        <v>522</v>
      </c>
      <c r="B410" s="28" t="s">
        <v>523</v>
      </c>
      <c r="C410" s="55" t="s">
        <v>27</v>
      </c>
      <c r="D410" s="63">
        <v>12</v>
      </c>
      <c r="E410" s="130">
        <f>VLOOKUP(B410,'Tarif détaillants'!A:F,6,FALSE)</f>
        <v>1.27</v>
      </c>
      <c r="F410" s="132"/>
      <c r="G410" s="61">
        <f t="shared" si="80"/>
        <v>0</v>
      </c>
      <c r="H410" s="133" t="str">
        <f t="shared" si="81"/>
        <v/>
      </c>
      <c r="I410" s="61" t="s">
        <v>1128</v>
      </c>
      <c r="J410" s="152"/>
    </row>
    <row r="411" spans="1:10" ht="15" customHeight="1" outlineLevel="1" x14ac:dyDescent="0.25">
      <c r="A411" s="21" t="s">
        <v>83</v>
      </c>
      <c r="B411" s="28" t="s">
        <v>524</v>
      </c>
      <c r="C411" s="55" t="s">
        <v>27</v>
      </c>
      <c r="D411" s="63">
        <v>12</v>
      </c>
      <c r="E411" s="130">
        <f>VLOOKUP(B411,'Tarif détaillants'!A:F,6,FALSE)</f>
        <v>1.27</v>
      </c>
      <c r="F411" s="132"/>
      <c r="G411" s="61">
        <f t="shared" si="80"/>
        <v>0</v>
      </c>
      <c r="H411" s="133" t="str">
        <f t="shared" si="81"/>
        <v/>
      </c>
      <c r="I411" s="61" t="s">
        <v>1128</v>
      </c>
      <c r="J411" s="152"/>
    </row>
    <row r="412" spans="1:10" ht="15" customHeight="1" outlineLevel="1" x14ac:dyDescent="0.25">
      <c r="A412" s="21" t="s">
        <v>82</v>
      </c>
      <c r="B412" s="28" t="s">
        <v>525</v>
      </c>
      <c r="C412" s="55" t="s">
        <v>27</v>
      </c>
      <c r="D412" s="63">
        <v>12</v>
      </c>
      <c r="E412" s="130">
        <f>VLOOKUP(B412,'Tarif détaillants'!A:F,6,FALSE)</f>
        <v>1.27</v>
      </c>
      <c r="F412" s="132"/>
      <c r="G412" s="61">
        <f t="shared" si="80"/>
        <v>0</v>
      </c>
      <c r="H412" s="133" t="str">
        <f t="shared" si="81"/>
        <v/>
      </c>
      <c r="I412" s="61" t="s">
        <v>1128</v>
      </c>
      <c r="J412" s="152"/>
    </row>
    <row r="413" spans="1:10" ht="15" customHeight="1" outlineLevel="1" x14ac:dyDescent="0.25">
      <c r="A413" s="21" t="s">
        <v>526</v>
      </c>
      <c r="B413" s="28" t="s">
        <v>527</v>
      </c>
      <c r="C413" s="55" t="s">
        <v>27</v>
      </c>
      <c r="D413" s="63">
        <v>12</v>
      </c>
      <c r="E413" s="130">
        <f>VLOOKUP(B413,'Tarif détaillants'!A:F,6,FALSE)</f>
        <v>1.27</v>
      </c>
      <c r="F413" s="132"/>
      <c r="G413" s="61">
        <f t="shared" si="80"/>
        <v>0</v>
      </c>
      <c r="H413" s="133" t="str">
        <f t="shared" si="81"/>
        <v/>
      </c>
      <c r="I413" s="61" t="s">
        <v>1128</v>
      </c>
      <c r="J413" s="152"/>
    </row>
    <row r="414" spans="1:10" ht="15" customHeight="1" x14ac:dyDescent="0.25">
      <c r="A414" s="73" t="s">
        <v>803</v>
      </c>
      <c r="B414" s="73"/>
      <c r="C414" s="73"/>
      <c r="D414" s="73"/>
      <c r="E414" s="129"/>
      <c r="F414" s="72" t="s">
        <v>1079</v>
      </c>
      <c r="G414" s="72" t="s">
        <v>1080</v>
      </c>
      <c r="H414" s="72"/>
      <c r="I414" s="76"/>
      <c r="J414" s="151"/>
    </row>
    <row r="415" spans="1:10" ht="15" customHeight="1" outlineLevel="1" x14ac:dyDescent="0.25">
      <c r="A415" s="21" t="s">
        <v>534</v>
      </c>
      <c r="B415" s="28" t="s">
        <v>535</v>
      </c>
      <c r="C415" s="55" t="s">
        <v>27</v>
      </c>
      <c r="D415" s="63">
        <v>12</v>
      </c>
      <c r="E415" s="130">
        <f>VLOOKUP(B415,'Tarif détaillants'!A:F,6,FALSE)</f>
        <v>2.0099999999999998</v>
      </c>
      <c r="F415" s="132"/>
      <c r="G415" s="61">
        <f t="shared" ref="G415" si="82">F415*D415</f>
        <v>0</v>
      </c>
      <c r="H415" s="133" t="str">
        <f t="shared" ref="H415" si="83">IF((E415*G415)=0,"",(E415*G415))</f>
        <v/>
      </c>
      <c r="I415" s="61" t="s">
        <v>1128</v>
      </c>
      <c r="J415" s="152"/>
    </row>
    <row r="416" spans="1:10" ht="15" customHeight="1" outlineLevel="1" x14ac:dyDescent="0.25">
      <c r="A416" s="21" t="s">
        <v>12</v>
      </c>
      <c r="B416" s="28" t="s">
        <v>13</v>
      </c>
      <c r="C416" s="55" t="s">
        <v>27</v>
      </c>
      <c r="D416" s="63">
        <v>12</v>
      </c>
      <c r="E416" s="130">
        <f>VLOOKUP(B416,'Tarif détaillants'!A:F,6,FALSE)</f>
        <v>1.88</v>
      </c>
      <c r="F416" s="132"/>
      <c r="G416" s="61">
        <f t="shared" ref="G416:G420" si="84">F416*D416</f>
        <v>0</v>
      </c>
      <c r="H416" s="133" t="str">
        <f t="shared" ref="H416:H420" si="85">IF((E416*G416)=0,"",(E416*G416))</f>
        <v/>
      </c>
      <c r="I416" s="61" t="s">
        <v>1128</v>
      </c>
      <c r="J416" s="152"/>
    </row>
    <row r="417" spans="1:10" ht="15" customHeight="1" outlineLevel="1" x14ac:dyDescent="0.25">
      <c r="A417" s="21" t="s">
        <v>14</v>
      </c>
      <c r="B417" s="28" t="s">
        <v>15</v>
      </c>
      <c r="C417" s="55" t="s">
        <v>27</v>
      </c>
      <c r="D417" s="63">
        <v>12</v>
      </c>
      <c r="E417" s="130">
        <f>VLOOKUP(B417,'Tarif détaillants'!A:F,6,FALSE)</f>
        <v>1.68</v>
      </c>
      <c r="F417" s="132"/>
      <c r="G417" s="61">
        <f t="shared" si="84"/>
        <v>0</v>
      </c>
      <c r="H417" s="133" t="str">
        <f t="shared" si="85"/>
        <v/>
      </c>
      <c r="I417" s="61" t="s">
        <v>1128</v>
      </c>
      <c r="J417" s="152"/>
    </row>
    <row r="418" spans="1:10" ht="15" customHeight="1" outlineLevel="1" x14ac:dyDescent="0.25">
      <c r="A418" s="21" t="s">
        <v>16</v>
      </c>
      <c r="B418" s="28" t="s">
        <v>17</v>
      </c>
      <c r="C418" s="55" t="s">
        <v>18</v>
      </c>
      <c r="D418" s="63">
        <v>12</v>
      </c>
      <c r="E418" s="130">
        <f>VLOOKUP(B418,'Tarif détaillants'!A:F,6,FALSE)</f>
        <v>1.37</v>
      </c>
      <c r="F418" s="132"/>
      <c r="G418" s="61">
        <f t="shared" si="84"/>
        <v>0</v>
      </c>
      <c r="H418" s="133" t="str">
        <f t="shared" si="85"/>
        <v/>
      </c>
      <c r="I418" s="61" t="s">
        <v>1128</v>
      </c>
      <c r="J418" s="152"/>
    </row>
    <row r="419" spans="1:10" ht="15" customHeight="1" outlineLevel="1" x14ac:dyDescent="0.25">
      <c r="A419" s="21" t="s">
        <v>20</v>
      </c>
      <c r="B419" s="28" t="s">
        <v>19</v>
      </c>
      <c r="C419" s="55" t="s">
        <v>21</v>
      </c>
      <c r="D419" s="63">
        <v>12</v>
      </c>
      <c r="E419" s="130">
        <f>VLOOKUP(B419,'Tarif détaillants'!A:F,6,FALSE)</f>
        <v>1.49</v>
      </c>
      <c r="F419" s="132"/>
      <c r="G419" s="61">
        <f t="shared" si="84"/>
        <v>0</v>
      </c>
      <c r="H419" s="133" t="str">
        <f t="shared" si="85"/>
        <v/>
      </c>
      <c r="I419" s="61" t="s">
        <v>1128</v>
      </c>
      <c r="J419" s="152"/>
    </row>
    <row r="420" spans="1:10" ht="15" customHeight="1" outlineLevel="1" x14ac:dyDescent="0.25">
      <c r="A420" s="21" t="s">
        <v>536</v>
      </c>
      <c r="B420" s="28" t="s">
        <v>537</v>
      </c>
      <c r="C420" s="55" t="s">
        <v>27</v>
      </c>
      <c r="D420" s="63">
        <v>12</v>
      </c>
      <c r="E420" s="130">
        <f>VLOOKUP(B420,'Tarif détaillants'!A:F,6,FALSE)</f>
        <v>2.12</v>
      </c>
      <c r="F420" s="132"/>
      <c r="G420" s="61">
        <f t="shared" si="84"/>
        <v>0</v>
      </c>
      <c r="H420" s="133" t="str">
        <f t="shared" si="85"/>
        <v/>
      </c>
      <c r="I420" s="61" t="s">
        <v>1128</v>
      </c>
      <c r="J420" s="152"/>
    </row>
    <row r="421" spans="1:10" ht="15" customHeight="1" x14ac:dyDescent="0.25">
      <c r="A421" s="73" t="s">
        <v>1093</v>
      </c>
      <c r="B421" s="73"/>
      <c r="C421" s="73"/>
      <c r="D421" s="73"/>
      <c r="E421" s="129"/>
      <c r="F421" s="72" t="s">
        <v>1079</v>
      </c>
      <c r="G421" s="72" t="s">
        <v>1080</v>
      </c>
      <c r="H421" s="72"/>
      <c r="I421" s="76"/>
      <c r="J421" s="151"/>
    </row>
    <row r="422" spans="1:10" ht="15" customHeight="1" outlineLevel="1" x14ac:dyDescent="0.25">
      <c r="A422" s="21" t="s">
        <v>538</v>
      </c>
      <c r="B422" s="28" t="s">
        <v>539</v>
      </c>
      <c r="C422" s="55" t="s">
        <v>27</v>
      </c>
      <c r="D422" s="63">
        <v>6</v>
      </c>
      <c r="E422" s="130">
        <f>VLOOKUP(B422,'Tarif détaillants'!A:F,6,FALSE)</f>
        <v>3.56</v>
      </c>
      <c r="F422" s="132"/>
      <c r="G422" s="61">
        <f t="shared" ref="G422" si="86">F422*D422</f>
        <v>0</v>
      </c>
      <c r="H422" s="133" t="str">
        <f t="shared" ref="H422" si="87">IF((E422*G422)=0,"",(E422*G422))</f>
        <v/>
      </c>
      <c r="I422" s="61" t="s">
        <v>1128</v>
      </c>
      <c r="J422" s="152"/>
    </row>
    <row r="423" spans="1:10" ht="15" customHeight="1" outlineLevel="1" x14ac:dyDescent="0.25">
      <c r="A423" s="21" t="s">
        <v>540</v>
      </c>
      <c r="B423" s="28" t="s">
        <v>541</v>
      </c>
      <c r="C423" s="55" t="s">
        <v>27</v>
      </c>
      <c r="D423" s="63">
        <v>6</v>
      </c>
      <c r="E423" s="130">
        <f>VLOOKUP(B423,'Tarif détaillants'!A:F,6,FALSE)</f>
        <v>3.56</v>
      </c>
      <c r="F423" s="132"/>
      <c r="G423" s="61">
        <f t="shared" ref="G423" si="88">F423*D423</f>
        <v>0</v>
      </c>
      <c r="H423" s="133" t="str">
        <f t="shared" ref="H423" si="89">IF((E423*G423)=0,"",(E423*G423))</f>
        <v/>
      </c>
      <c r="I423" s="61" t="s">
        <v>1128</v>
      </c>
      <c r="J423" s="152"/>
    </row>
    <row r="424" spans="1:10" ht="15" customHeight="1" x14ac:dyDescent="0.25">
      <c r="A424" s="73" t="s">
        <v>1094</v>
      </c>
      <c r="B424" s="73"/>
      <c r="C424" s="73"/>
      <c r="D424" s="73"/>
      <c r="E424" s="129"/>
      <c r="F424" s="72" t="s">
        <v>1079</v>
      </c>
      <c r="G424" s="72" t="s">
        <v>1080</v>
      </c>
      <c r="H424" s="72"/>
      <c r="I424" s="76"/>
      <c r="J424" s="151"/>
    </row>
    <row r="425" spans="1:10" ht="15" customHeight="1" outlineLevel="1" x14ac:dyDescent="0.25">
      <c r="A425" s="4" t="s">
        <v>22</v>
      </c>
      <c r="B425" s="21" t="s">
        <v>32</v>
      </c>
      <c r="C425" s="55" t="s">
        <v>47</v>
      </c>
      <c r="D425" s="63">
        <v>1</v>
      </c>
      <c r="E425" s="130">
        <f>VLOOKUP(B425,'Tarif détaillants'!A:F,6,FALSE)</f>
        <v>11.16</v>
      </c>
      <c r="F425" s="132"/>
      <c r="G425" s="61">
        <f t="shared" ref="G425" si="90">F425*D425</f>
        <v>0</v>
      </c>
      <c r="H425" s="133" t="str">
        <f t="shared" ref="H425" si="91">IF((E425*G425)=0,"",(E425*G425))</f>
        <v/>
      </c>
      <c r="I425" s="61" t="s">
        <v>1128</v>
      </c>
      <c r="J425" s="152"/>
    </row>
    <row r="426" spans="1:10" ht="15" customHeight="1" outlineLevel="1" x14ac:dyDescent="0.25">
      <c r="A426" s="4" t="s">
        <v>24</v>
      </c>
      <c r="B426" s="21" t="s">
        <v>33</v>
      </c>
      <c r="C426" s="55" t="s">
        <v>47</v>
      </c>
      <c r="D426" s="63">
        <v>1</v>
      </c>
      <c r="E426" s="130">
        <f>VLOOKUP(B426,'Tarif détaillants'!A:F,6,FALSE)</f>
        <v>11.16</v>
      </c>
      <c r="F426" s="132"/>
      <c r="G426" s="61">
        <f t="shared" ref="G426:G438" si="92">F426*D426</f>
        <v>0</v>
      </c>
      <c r="H426" s="133" t="str">
        <f t="shared" ref="H426:H438" si="93">IF((E426*G426)=0,"",(E426*G426))</f>
        <v/>
      </c>
      <c r="I426" s="61" t="s">
        <v>1128</v>
      </c>
      <c r="J426" s="152"/>
    </row>
    <row r="427" spans="1:10" ht="15" customHeight="1" outlineLevel="1" x14ac:dyDescent="0.25">
      <c r="A427" s="4" t="s">
        <v>25</v>
      </c>
      <c r="B427" s="21" t="s">
        <v>34</v>
      </c>
      <c r="C427" s="55" t="s">
        <v>47</v>
      </c>
      <c r="D427" s="63">
        <v>1</v>
      </c>
      <c r="E427" s="130">
        <f>VLOOKUP(B427,'Tarif détaillants'!A:F,6,FALSE)</f>
        <v>11.16</v>
      </c>
      <c r="F427" s="132"/>
      <c r="G427" s="61">
        <f t="shared" si="92"/>
        <v>0</v>
      </c>
      <c r="H427" s="133" t="str">
        <f t="shared" si="93"/>
        <v/>
      </c>
      <c r="I427" s="61" t="s">
        <v>1128</v>
      </c>
      <c r="J427" s="152"/>
    </row>
    <row r="428" spans="1:10" ht="15" customHeight="1" outlineLevel="1" x14ac:dyDescent="0.25">
      <c r="A428" s="4" t="s">
        <v>28</v>
      </c>
      <c r="B428" s="21" t="s">
        <v>35</v>
      </c>
      <c r="C428" s="55" t="s">
        <v>47</v>
      </c>
      <c r="D428" s="63">
        <v>1</v>
      </c>
      <c r="E428" s="130">
        <f>VLOOKUP(B428,'Tarif détaillants'!A:F,6,FALSE)</f>
        <v>11.16</v>
      </c>
      <c r="F428" s="132"/>
      <c r="G428" s="61">
        <f t="shared" si="92"/>
        <v>0</v>
      </c>
      <c r="H428" s="133" t="str">
        <f t="shared" si="93"/>
        <v/>
      </c>
      <c r="I428" s="61" t="s">
        <v>1128</v>
      </c>
      <c r="J428" s="152"/>
    </row>
    <row r="429" spans="1:10" ht="15" customHeight="1" outlineLevel="1" x14ac:dyDescent="0.25">
      <c r="A429" s="4" t="s">
        <v>29</v>
      </c>
      <c r="B429" s="21" t="s">
        <v>36</v>
      </c>
      <c r="C429" s="55" t="s">
        <v>47</v>
      </c>
      <c r="D429" s="63">
        <v>1</v>
      </c>
      <c r="E429" s="130">
        <f>VLOOKUP(B429,'Tarif détaillants'!A:F,6,FALSE)</f>
        <v>11.16</v>
      </c>
      <c r="F429" s="132"/>
      <c r="G429" s="61">
        <f t="shared" si="92"/>
        <v>0</v>
      </c>
      <c r="H429" s="133" t="str">
        <f t="shared" si="93"/>
        <v/>
      </c>
      <c r="I429" s="61" t="s">
        <v>1128</v>
      </c>
      <c r="J429" s="152"/>
    </row>
    <row r="430" spans="1:10" ht="15" customHeight="1" outlineLevel="1" x14ac:dyDescent="0.25">
      <c r="A430" s="4" t="s">
        <v>30</v>
      </c>
      <c r="B430" s="21" t="s">
        <v>37</v>
      </c>
      <c r="C430" s="55" t="s">
        <v>47</v>
      </c>
      <c r="D430" s="63">
        <v>1</v>
      </c>
      <c r="E430" s="130">
        <f>VLOOKUP(B430,'Tarif détaillants'!A:F,6,FALSE)</f>
        <v>13.16</v>
      </c>
      <c r="F430" s="132"/>
      <c r="G430" s="61">
        <f t="shared" si="92"/>
        <v>0</v>
      </c>
      <c r="H430" s="133" t="str">
        <f t="shared" si="93"/>
        <v/>
      </c>
      <c r="I430" s="61" t="s">
        <v>1128</v>
      </c>
      <c r="J430" s="152"/>
    </row>
    <row r="431" spans="1:10" ht="15" customHeight="1" outlineLevel="1" x14ac:dyDescent="0.25">
      <c r="A431" s="12" t="s">
        <v>16</v>
      </c>
      <c r="B431" s="21" t="s">
        <v>203</v>
      </c>
      <c r="C431" s="55" t="s">
        <v>47</v>
      </c>
      <c r="D431" s="63">
        <v>1</v>
      </c>
      <c r="E431" s="130">
        <f>VLOOKUP(B431,'Tarif détaillants'!A:F,6,FALSE)</f>
        <v>21.69</v>
      </c>
      <c r="F431" s="132"/>
      <c r="G431" s="61">
        <f t="shared" si="92"/>
        <v>0</v>
      </c>
      <c r="H431" s="133" t="str">
        <f t="shared" si="93"/>
        <v/>
      </c>
      <c r="I431" s="61" t="s">
        <v>1128</v>
      </c>
      <c r="J431" s="152"/>
    </row>
    <row r="432" spans="1:10" ht="15" customHeight="1" outlineLevel="1" x14ac:dyDescent="0.25">
      <c r="A432" s="21" t="s">
        <v>2062</v>
      </c>
      <c r="B432" s="21" t="s">
        <v>38</v>
      </c>
      <c r="C432" s="55" t="s">
        <v>47</v>
      </c>
      <c r="D432" s="63">
        <v>1</v>
      </c>
      <c r="E432" s="130">
        <f>VLOOKUP(B432,'Tarif détaillants'!A:F,6,FALSE)</f>
        <v>11.16</v>
      </c>
      <c r="F432" s="132"/>
      <c r="G432" s="61">
        <f t="shared" si="92"/>
        <v>0</v>
      </c>
      <c r="H432" s="133" t="str">
        <f t="shared" si="93"/>
        <v/>
      </c>
      <c r="I432" s="61" t="s">
        <v>1128</v>
      </c>
      <c r="J432" s="152"/>
    </row>
    <row r="433" spans="1:10" ht="15" customHeight="1" outlineLevel="1" x14ac:dyDescent="0.25">
      <c r="A433" s="21" t="s">
        <v>2063</v>
      </c>
      <c r="B433" s="21" t="s">
        <v>39</v>
      </c>
      <c r="C433" s="55" t="s">
        <v>47</v>
      </c>
      <c r="D433" s="63">
        <v>1</v>
      </c>
      <c r="E433" s="130">
        <f>VLOOKUP(B433,'Tarif détaillants'!A:F,6,FALSE)</f>
        <v>11.16</v>
      </c>
      <c r="F433" s="132"/>
      <c r="G433" s="61">
        <f t="shared" si="92"/>
        <v>0</v>
      </c>
      <c r="H433" s="133" t="str">
        <f t="shared" si="93"/>
        <v/>
      </c>
      <c r="I433" s="61" t="s">
        <v>1128</v>
      </c>
      <c r="J433" s="152"/>
    </row>
    <row r="434" spans="1:10" ht="15" customHeight="1" outlineLevel="1" x14ac:dyDescent="0.25">
      <c r="A434" s="4" t="s">
        <v>2071</v>
      </c>
      <c r="B434" s="21" t="s">
        <v>40</v>
      </c>
      <c r="C434" s="55" t="s">
        <v>47</v>
      </c>
      <c r="D434" s="63">
        <v>1</v>
      </c>
      <c r="E434" s="130">
        <f>VLOOKUP(B434,'Tarif détaillants'!A:F,6,FALSE)</f>
        <v>11.16</v>
      </c>
      <c r="F434" s="132"/>
      <c r="G434" s="61">
        <f t="shared" si="92"/>
        <v>0</v>
      </c>
      <c r="H434" s="133" t="str">
        <f t="shared" si="93"/>
        <v/>
      </c>
      <c r="I434" s="61" t="s">
        <v>1128</v>
      </c>
      <c r="J434" s="152"/>
    </row>
    <row r="435" spans="1:10" ht="15" customHeight="1" outlineLevel="1" x14ac:dyDescent="0.25">
      <c r="A435" s="4" t="s">
        <v>2067</v>
      </c>
      <c r="B435" s="21" t="s">
        <v>41</v>
      </c>
      <c r="C435" s="55" t="s">
        <v>47</v>
      </c>
      <c r="D435" s="63">
        <v>1</v>
      </c>
      <c r="E435" s="130">
        <f>VLOOKUP(B435,'Tarif détaillants'!A:F,6,FALSE)</f>
        <v>11.16</v>
      </c>
      <c r="F435" s="132"/>
      <c r="G435" s="61">
        <f t="shared" si="92"/>
        <v>0</v>
      </c>
      <c r="H435" s="133" t="str">
        <f t="shared" si="93"/>
        <v/>
      </c>
      <c r="I435" s="61" t="s">
        <v>1128</v>
      </c>
      <c r="J435" s="152"/>
    </row>
    <row r="436" spans="1:10" ht="15" customHeight="1" outlineLevel="1" x14ac:dyDescent="0.25">
      <c r="A436" s="4" t="s">
        <v>31</v>
      </c>
      <c r="B436" s="21" t="s">
        <v>42</v>
      </c>
      <c r="C436" s="55" t="s">
        <v>47</v>
      </c>
      <c r="D436" s="63">
        <v>1</v>
      </c>
      <c r="E436" s="130">
        <f>VLOOKUP(B436,'Tarif détaillants'!A:F,6,FALSE)</f>
        <v>15.62</v>
      </c>
      <c r="F436" s="132"/>
      <c r="G436" s="61">
        <f t="shared" si="92"/>
        <v>0</v>
      </c>
      <c r="H436" s="133" t="str">
        <f t="shared" si="93"/>
        <v/>
      </c>
      <c r="I436" s="61" t="s">
        <v>1128</v>
      </c>
      <c r="J436" s="152"/>
    </row>
    <row r="437" spans="1:10" ht="15" customHeight="1" outlineLevel="1" x14ac:dyDescent="0.25">
      <c r="A437" s="4" t="s">
        <v>761</v>
      </c>
      <c r="B437" s="21" t="s">
        <v>762</v>
      </c>
      <c r="C437" s="55" t="s">
        <v>47</v>
      </c>
      <c r="D437" s="63">
        <v>1</v>
      </c>
      <c r="E437" s="130">
        <f>VLOOKUP(B437,'Tarif détaillants'!A:F,6,FALSE)</f>
        <v>11.16</v>
      </c>
      <c r="F437" s="132"/>
      <c r="G437" s="61">
        <f t="shared" si="92"/>
        <v>0</v>
      </c>
      <c r="H437" s="133" t="str">
        <f t="shared" si="93"/>
        <v/>
      </c>
      <c r="I437" s="61" t="s">
        <v>1128</v>
      </c>
      <c r="J437" s="152"/>
    </row>
    <row r="438" spans="1:10" ht="15" customHeight="1" outlineLevel="1" x14ac:dyDescent="0.25">
      <c r="A438" s="4" t="s">
        <v>808</v>
      </c>
      <c r="B438" s="21" t="s">
        <v>841</v>
      </c>
      <c r="C438" s="55" t="s">
        <v>47</v>
      </c>
      <c r="D438" s="63">
        <v>1</v>
      </c>
      <c r="E438" s="130">
        <f>VLOOKUP(B438,'Tarif détaillants'!A:F,6,FALSE)</f>
        <v>11.16</v>
      </c>
      <c r="F438" s="132"/>
      <c r="G438" s="61">
        <f t="shared" si="92"/>
        <v>0</v>
      </c>
      <c r="H438" s="133" t="str">
        <f t="shared" si="93"/>
        <v/>
      </c>
      <c r="I438" s="61" t="s">
        <v>1128</v>
      </c>
      <c r="J438" s="152"/>
    </row>
    <row r="439" spans="1:10" ht="15" customHeight="1" x14ac:dyDescent="0.25">
      <c r="A439" s="73" t="s">
        <v>1095</v>
      </c>
      <c r="B439" s="73"/>
      <c r="C439" s="73"/>
      <c r="D439" s="73"/>
      <c r="E439" s="129"/>
      <c r="F439" s="72" t="s">
        <v>1079</v>
      </c>
      <c r="G439" s="72" t="s">
        <v>1080</v>
      </c>
      <c r="H439" s="72"/>
      <c r="I439" s="76"/>
      <c r="J439" s="151"/>
    </row>
    <row r="440" spans="1:10" ht="15" customHeight="1" outlineLevel="1" x14ac:dyDescent="0.25">
      <c r="A440" s="20" t="s">
        <v>542</v>
      </c>
      <c r="B440" s="21" t="s">
        <v>1068</v>
      </c>
      <c r="C440" s="55" t="s">
        <v>125</v>
      </c>
      <c r="D440" s="63">
        <v>1</v>
      </c>
      <c r="E440" s="130">
        <f>VLOOKUP(B440,'Tarif détaillants'!A:F,6,FALSE)</f>
        <v>24.85</v>
      </c>
      <c r="F440" s="132"/>
      <c r="G440" s="61">
        <f t="shared" ref="G440" si="94">F440*D440</f>
        <v>0</v>
      </c>
      <c r="H440" s="133" t="str">
        <f t="shared" ref="H440" si="95">IF((E440*G440)=0,"",(E440*G440))</f>
        <v/>
      </c>
      <c r="I440" s="61" t="s">
        <v>1128</v>
      </c>
      <c r="J440" s="152"/>
    </row>
    <row r="441" spans="1:10" ht="15" customHeight="1" outlineLevel="1" x14ac:dyDescent="0.25">
      <c r="A441" s="22"/>
      <c r="B441" s="21" t="s">
        <v>543</v>
      </c>
      <c r="C441" s="55" t="s">
        <v>27</v>
      </c>
      <c r="D441" s="63">
        <v>6</v>
      </c>
      <c r="E441" s="130">
        <f>VLOOKUP(B441,'Tarif détaillants'!A:F,6,FALSE)</f>
        <v>4.8600000000000003</v>
      </c>
      <c r="F441" s="132"/>
      <c r="G441" s="61">
        <f t="shared" ref="G441:G452" si="96">F441*D441</f>
        <v>0</v>
      </c>
      <c r="H441" s="133" t="str">
        <f t="shared" ref="H441:H452" si="97">IF((E441*G441)=0,"",(E441*G441))</f>
        <v/>
      </c>
      <c r="I441" s="61" t="s">
        <v>1128</v>
      </c>
      <c r="J441" s="152"/>
    </row>
    <row r="442" spans="1:10" ht="15" customHeight="1" outlineLevel="1" x14ac:dyDescent="0.25">
      <c r="A442" s="23"/>
      <c r="B442" s="21" t="s">
        <v>544</v>
      </c>
      <c r="C442" s="55" t="s">
        <v>198</v>
      </c>
      <c r="D442" s="63">
        <v>6</v>
      </c>
      <c r="E442" s="130">
        <f>VLOOKUP(B442,'Tarif détaillants'!A:F,6,FALSE)</f>
        <v>2.09</v>
      </c>
      <c r="F442" s="132"/>
      <c r="G442" s="61">
        <f t="shared" si="96"/>
        <v>0</v>
      </c>
      <c r="H442" s="133" t="str">
        <f t="shared" si="97"/>
        <v/>
      </c>
      <c r="I442" s="61" t="s">
        <v>1128</v>
      </c>
      <c r="J442" s="152"/>
    </row>
    <row r="443" spans="1:10" ht="15" customHeight="1" outlineLevel="1" x14ac:dyDescent="0.25">
      <c r="A443" s="20" t="s">
        <v>2072</v>
      </c>
      <c r="B443" s="21" t="s">
        <v>1069</v>
      </c>
      <c r="C443" s="55" t="s">
        <v>45</v>
      </c>
      <c r="D443" s="63">
        <v>1</v>
      </c>
      <c r="E443" s="130">
        <f>VLOOKUP(B443,'Tarif détaillants'!A:F,6,FALSE)</f>
        <v>194.82</v>
      </c>
      <c r="F443" s="132"/>
      <c r="G443" s="61">
        <f t="shared" si="96"/>
        <v>0</v>
      </c>
      <c r="H443" s="133" t="str">
        <f t="shared" si="97"/>
        <v/>
      </c>
      <c r="I443" s="61" t="s">
        <v>1128</v>
      </c>
      <c r="J443" s="152"/>
    </row>
    <row r="444" spans="1:10" ht="15" customHeight="1" outlineLevel="1" x14ac:dyDescent="0.25">
      <c r="A444" s="22"/>
      <c r="B444" s="21" t="s">
        <v>1070</v>
      </c>
      <c r="C444" s="55" t="s">
        <v>125</v>
      </c>
      <c r="D444" s="63">
        <v>1</v>
      </c>
      <c r="E444" s="130">
        <f>VLOOKUP(B444,'Tarif détaillants'!A:F,6,FALSE)</f>
        <v>24.28</v>
      </c>
      <c r="F444" s="132"/>
      <c r="G444" s="61">
        <f t="shared" si="96"/>
        <v>0</v>
      </c>
      <c r="H444" s="133" t="str">
        <f t="shared" si="97"/>
        <v/>
      </c>
      <c r="I444" s="61" t="s">
        <v>1128</v>
      </c>
      <c r="J444" s="152"/>
    </row>
    <row r="445" spans="1:10" ht="15" customHeight="1" outlineLevel="1" x14ac:dyDescent="0.25">
      <c r="A445" s="23"/>
      <c r="B445" s="21" t="s">
        <v>545</v>
      </c>
      <c r="C445" s="55" t="s">
        <v>18</v>
      </c>
      <c r="D445" s="63">
        <v>6</v>
      </c>
      <c r="E445" s="130">
        <f>VLOOKUP(B445,'Tarif détaillants'!A:F,6,FALSE)</f>
        <v>2.85</v>
      </c>
      <c r="F445" s="132"/>
      <c r="G445" s="61">
        <f t="shared" si="96"/>
        <v>0</v>
      </c>
      <c r="H445" s="133" t="str">
        <f t="shared" si="97"/>
        <v/>
      </c>
      <c r="I445" s="61" t="s">
        <v>1128</v>
      </c>
      <c r="J445" s="152"/>
    </row>
    <row r="446" spans="1:10" ht="15" customHeight="1" outlineLevel="1" x14ac:dyDescent="0.25">
      <c r="A446" s="20" t="s">
        <v>2073</v>
      </c>
      <c r="B446" s="21" t="s">
        <v>486</v>
      </c>
      <c r="C446" s="55" t="s">
        <v>183</v>
      </c>
      <c r="D446" s="63">
        <v>2</v>
      </c>
      <c r="E446" s="130">
        <f>VLOOKUP(B446,'Tarif détaillants'!A:F,6,FALSE)</f>
        <v>15.48</v>
      </c>
      <c r="F446" s="132"/>
      <c r="G446" s="61">
        <f t="shared" si="96"/>
        <v>0</v>
      </c>
      <c r="H446" s="133" t="str">
        <f t="shared" si="97"/>
        <v/>
      </c>
      <c r="I446" s="61" t="s">
        <v>1128</v>
      </c>
      <c r="J446" s="152"/>
    </row>
    <row r="447" spans="1:10" ht="15" customHeight="1" outlineLevel="1" x14ac:dyDescent="0.25">
      <c r="A447" s="23"/>
      <c r="B447" s="21" t="s">
        <v>487</v>
      </c>
      <c r="C447" s="55" t="s">
        <v>18</v>
      </c>
      <c r="D447" s="63">
        <v>7</v>
      </c>
      <c r="E447" s="130">
        <f>VLOOKUP(B447,'Tarif détaillants'!A:F,6,FALSE)</f>
        <v>2.62</v>
      </c>
      <c r="F447" s="132"/>
      <c r="G447" s="61">
        <f t="shared" si="96"/>
        <v>0</v>
      </c>
      <c r="H447" s="133" t="str">
        <f t="shared" si="97"/>
        <v/>
      </c>
      <c r="I447" s="61" t="s">
        <v>1128</v>
      </c>
      <c r="J447" s="152"/>
    </row>
    <row r="448" spans="1:10" ht="15" customHeight="1" outlineLevel="1" x14ac:dyDescent="0.25">
      <c r="A448" s="20" t="s">
        <v>546</v>
      </c>
      <c r="B448" s="21" t="s">
        <v>1071</v>
      </c>
      <c r="C448" s="55" t="s">
        <v>47</v>
      </c>
      <c r="D448" s="63">
        <v>1</v>
      </c>
      <c r="E448" s="130">
        <f>VLOOKUP(B448,'Tarif détaillants'!A:F,6,FALSE)</f>
        <v>28.17</v>
      </c>
      <c r="F448" s="132"/>
      <c r="G448" s="61">
        <f t="shared" si="96"/>
        <v>0</v>
      </c>
      <c r="H448" s="133" t="str">
        <f t="shared" si="97"/>
        <v/>
      </c>
      <c r="I448" s="61" t="s">
        <v>1128</v>
      </c>
      <c r="J448" s="152"/>
    </row>
    <row r="449" spans="1:10" ht="15" customHeight="1" outlineLevel="1" x14ac:dyDescent="0.25">
      <c r="A449" s="23"/>
      <c r="B449" s="21" t="s">
        <v>547</v>
      </c>
      <c r="C449" s="55" t="s">
        <v>27</v>
      </c>
      <c r="D449" s="63">
        <v>6</v>
      </c>
      <c r="E449" s="130">
        <f>VLOOKUP(B449,'Tarif détaillants'!A:F,6,FALSE)</f>
        <v>3.31</v>
      </c>
      <c r="F449" s="132"/>
      <c r="G449" s="61">
        <f t="shared" si="96"/>
        <v>0</v>
      </c>
      <c r="H449" s="133" t="str">
        <f t="shared" si="97"/>
        <v/>
      </c>
      <c r="I449" s="61" t="s">
        <v>1128</v>
      </c>
      <c r="J449" s="152"/>
    </row>
    <row r="450" spans="1:10" ht="15" customHeight="1" outlineLevel="1" x14ac:dyDescent="0.25">
      <c r="A450" s="20" t="s">
        <v>241</v>
      </c>
      <c r="B450" s="21" t="s">
        <v>1072</v>
      </c>
      <c r="C450" s="55" t="s">
        <v>961</v>
      </c>
      <c r="D450" s="63">
        <v>1</v>
      </c>
      <c r="E450" s="130">
        <f>VLOOKUP(B450,'Tarif détaillants'!A:F,6,FALSE)</f>
        <v>248.25</v>
      </c>
      <c r="F450" s="132"/>
      <c r="G450" s="61">
        <f t="shared" si="96"/>
        <v>0</v>
      </c>
      <c r="H450" s="133" t="str">
        <f t="shared" si="97"/>
        <v/>
      </c>
      <c r="I450" s="61" t="s">
        <v>1128</v>
      </c>
      <c r="J450" s="152"/>
    </row>
    <row r="451" spans="1:10" ht="15" customHeight="1" outlineLevel="1" x14ac:dyDescent="0.25">
      <c r="A451" s="22"/>
      <c r="B451" s="21" t="s">
        <v>1073</v>
      </c>
      <c r="C451" s="55" t="s">
        <v>125</v>
      </c>
      <c r="D451" s="63">
        <v>1</v>
      </c>
      <c r="E451" s="130">
        <f>VLOOKUP(B451,'Tarif détaillants'!A:F,6,FALSE)</f>
        <v>38.4</v>
      </c>
      <c r="F451" s="132"/>
      <c r="G451" s="61">
        <f t="shared" si="96"/>
        <v>0</v>
      </c>
      <c r="H451" s="133" t="str">
        <f t="shared" si="97"/>
        <v/>
      </c>
      <c r="I451" s="61" t="s">
        <v>1128</v>
      </c>
      <c r="J451" s="152"/>
    </row>
    <row r="452" spans="1:10" ht="15" customHeight="1" outlineLevel="1" x14ac:dyDescent="0.25">
      <c r="A452" s="23"/>
      <c r="B452" s="21" t="s">
        <v>548</v>
      </c>
      <c r="C452" s="55" t="s">
        <v>18</v>
      </c>
      <c r="D452" s="63">
        <v>6</v>
      </c>
      <c r="E452" s="130">
        <f>VLOOKUP(B452,'Tarif détaillants'!A:F,6,FALSE)</f>
        <v>3.8</v>
      </c>
      <c r="F452" s="132"/>
      <c r="G452" s="61">
        <f t="shared" si="96"/>
        <v>0</v>
      </c>
      <c r="H452" s="133" t="str">
        <f t="shared" si="97"/>
        <v/>
      </c>
      <c r="I452" s="61" t="s">
        <v>1128</v>
      </c>
      <c r="J452" s="152"/>
    </row>
    <row r="453" spans="1:10" ht="15" customHeight="1" outlineLevel="1" x14ac:dyDescent="0.25">
      <c r="A453" s="23" t="s">
        <v>2184</v>
      </c>
      <c r="B453" s="21" t="s">
        <v>1838</v>
      </c>
      <c r="C453" s="55" t="s">
        <v>198</v>
      </c>
      <c r="D453" s="63">
        <v>6</v>
      </c>
      <c r="E453" s="130">
        <f>VLOOKUP(B453,'Tarif détaillants'!A:F,6,FALSE)</f>
        <v>3.76</v>
      </c>
      <c r="F453" s="132"/>
      <c r="G453" s="61">
        <f t="shared" ref="G453:G454" si="98">F453*D453</f>
        <v>0</v>
      </c>
      <c r="H453" s="133" t="str">
        <f t="shared" ref="H453:H454" si="99">IF((E453*G453)=0,"",(E453*G453))</f>
        <v/>
      </c>
      <c r="I453" s="61" t="s">
        <v>1128</v>
      </c>
      <c r="J453" s="152" t="s">
        <v>2221</v>
      </c>
    </row>
    <row r="454" spans="1:10" ht="15" customHeight="1" outlineLevel="1" x14ac:dyDescent="0.25">
      <c r="A454" s="23" t="s">
        <v>2184</v>
      </c>
      <c r="B454" s="21" t="s">
        <v>1841</v>
      </c>
      <c r="C454" s="55" t="s">
        <v>223</v>
      </c>
      <c r="D454" s="63">
        <v>6</v>
      </c>
      <c r="E454" s="130">
        <f>VLOOKUP(B454,'Tarif détaillants'!A:F,6,FALSE)</f>
        <v>7.32</v>
      </c>
      <c r="F454" s="132"/>
      <c r="G454" s="61">
        <f t="shared" si="98"/>
        <v>0</v>
      </c>
      <c r="H454" s="133" t="str">
        <f t="shared" si="99"/>
        <v/>
      </c>
      <c r="I454" s="61" t="s">
        <v>1128</v>
      </c>
      <c r="J454" s="152" t="s">
        <v>2221</v>
      </c>
    </row>
    <row r="455" spans="1:10" ht="15" customHeight="1" x14ac:dyDescent="0.25">
      <c r="A455" s="73" t="s">
        <v>845</v>
      </c>
      <c r="B455" s="73"/>
      <c r="C455" s="73"/>
      <c r="D455" s="73"/>
      <c r="E455" s="129"/>
      <c r="F455" s="72" t="s">
        <v>1079</v>
      </c>
      <c r="G455" s="72" t="s">
        <v>1080</v>
      </c>
      <c r="H455" s="72"/>
      <c r="I455" s="76"/>
      <c r="J455" s="151"/>
    </row>
    <row r="456" spans="1:10" ht="15" customHeight="1" outlineLevel="1" x14ac:dyDescent="0.25">
      <c r="A456" s="20" t="s">
        <v>489</v>
      </c>
      <c r="B456" s="28" t="s">
        <v>113</v>
      </c>
      <c r="C456" s="55" t="s">
        <v>5</v>
      </c>
      <c r="D456" s="63">
        <v>1</v>
      </c>
      <c r="E456" s="130">
        <f>VLOOKUP(B456,'Tarif détaillants'!A:F,6,FALSE)</f>
        <v>84.71</v>
      </c>
      <c r="F456" s="132"/>
      <c r="G456" s="61">
        <f t="shared" ref="G456" si="100">F456*D456</f>
        <v>0</v>
      </c>
      <c r="H456" s="133" t="str">
        <f t="shared" ref="H456" si="101">IF((E456*G456)=0,"",(E456*G456))</f>
        <v/>
      </c>
      <c r="I456" s="61" t="s">
        <v>1128</v>
      </c>
      <c r="J456" s="152"/>
    </row>
    <row r="457" spans="1:10" ht="15" customHeight="1" outlineLevel="1" x14ac:dyDescent="0.25">
      <c r="A457" s="23"/>
      <c r="B457" s="28" t="s">
        <v>606</v>
      </c>
      <c r="C457" s="55" t="s">
        <v>607</v>
      </c>
      <c r="D457" s="63">
        <v>6</v>
      </c>
      <c r="E457" s="130">
        <f>VLOOKUP(B457,'Tarif détaillants'!A:F,6,FALSE)</f>
        <v>2.09</v>
      </c>
      <c r="F457" s="132"/>
      <c r="G457" s="61">
        <f t="shared" ref="G457:G461" si="102">F457*D457</f>
        <v>0</v>
      </c>
      <c r="H457" s="133" t="str">
        <f t="shared" ref="H457:H461" si="103">IF((E457*G457)=0,"",(E457*G457))</f>
        <v/>
      </c>
      <c r="I457" s="61" t="s">
        <v>1128</v>
      </c>
      <c r="J457" s="152"/>
    </row>
    <row r="458" spans="1:10" ht="15" customHeight="1" outlineLevel="1" x14ac:dyDescent="0.25">
      <c r="A458" s="20" t="s">
        <v>488</v>
      </c>
      <c r="B458" s="28" t="s">
        <v>114</v>
      </c>
      <c r="C458" s="55" t="s">
        <v>5</v>
      </c>
      <c r="D458" s="63">
        <v>1</v>
      </c>
      <c r="E458" s="130">
        <f>VLOOKUP(B458,'Tarif détaillants'!A:F,6,FALSE)</f>
        <v>84.71</v>
      </c>
      <c r="F458" s="132"/>
      <c r="G458" s="61">
        <f t="shared" si="102"/>
        <v>0</v>
      </c>
      <c r="H458" s="133" t="str">
        <f t="shared" si="103"/>
        <v/>
      </c>
      <c r="I458" s="61" t="s">
        <v>1128</v>
      </c>
      <c r="J458" s="152"/>
    </row>
    <row r="459" spans="1:10" ht="15" customHeight="1" outlineLevel="1" x14ac:dyDescent="0.25">
      <c r="A459" s="23"/>
      <c r="B459" s="28" t="s">
        <v>608</v>
      </c>
      <c r="C459" s="55" t="s">
        <v>607</v>
      </c>
      <c r="D459" s="63">
        <v>6</v>
      </c>
      <c r="E459" s="130">
        <f>VLOOKUP(B459,'Tarif détaillants'!A:F,6,FALSE)</f>
        <v>2.09</v>
      </c>
      <c r="F459" s="132"/>
      <c r="G459" s="61">
        <f t="shared" si="102"/>
        <v>0</v>
      </c>
      <c r="H459" s="133" t="str">
        <f t="shared" si="103"/>
        <v/>
      </c>
      <c r="I459" s="61" t="s">
        <v>1128</v>
      </c>
      <c r="J459" s="152"/>
    </row>
    <row r="460" spans="1:10" ht="15" customHeight="1" outlineLevel="1" x14ac:dyDescent="0.25">
      <c r="A460" s="21" t="s">
        <v>846</v>
      </c>
      <c r="B460" s="28" t="s">
        <v>847</v>
      </c>
      <c r="C460" s="55" t="s">
        <v>848</v>
      </c>
      <c r="D460" s="63">
        <v>6</v>
      </c>
      <c r="E460" s="130">
        <f>VLOOKUP(B460,'Tarif détaillants'!A:F,6,FALSE)</f>
        <v>3.1709999999999998</v>
      </c>
      <c r="F460" s="132"/>
      <c r="G460" s="61">
        <f t="shared" si="102"/>
        <v>0</v>
      </c>
      <c r="H460" s="133" t="str">
        <f t="shared" si="103"/>
        <v/>
      </c>
      <c r="I460" s="61" t="s">
        <v>1128</v>
      </c>
      <c r="J460" s="152" t="s">
        <v>2221</v>
      </c>
    </row>
    <row r="461" spans="1:10" ht="15" customHeight="1" outlineLevel="1" x14ac:dyDescent="0.25">
      <c r="A461" s="21" t="s">
        <v>2074</v>
      </c>
      <c r="B461" s="28" t="s">
        <v>2222</v>
      </c>
      <c r="C461" s="55" t="s">
        <v>848</v>
      </c>
      <c r="D461" s="63">
        <v>6</v>
      </c>
      <c r="E461" s="130">
        <f>VLOOKUP(B461,'Tarif détaillants'!A:F,6,FALSE)</f>
        <v>3.17</v>
      </c>
      <c r="F461" s="132"/>
      <c r="G461" s="61">
        <f t="shared" si="102"/>
        <v>0</v>
      </c>
      <c r="H461" s="133" t="str">
        <f t="shared" si="103"/>
        <v/>
      </c>
      <c r="I461" s="61" t="s">
        <v>1128</v>
      </c>
      <c r="J461" s="152" t="s">
        <v>2221</v>
      </c>
    </row>
    <row r="462" spans="1:10" ht="15" customHeight="1" x14ac:dyDescent="0.25">
      <c r="A462" s="73" t="s">
        <v>793</v>
      </c>
      <c r="B462" s="73"/>
      <c r="C462" s="73"/>
      <c r="D462" s="73"/>
      <c r="E462" s="129"/>
      <c r="F462" s="72" t="s">
        <v>1079</v>
      </c>
      <c r="G462" s="72" t="s">
        <v>1080</v>
      </c>
      <c r="H462" s="72"/>
      <c r="I462" s="76"/>
      <c r="J462" s="151"/>
    </row>
    <row r="463" spans="1:10" ht="15" customHeight="1" x14ac:dyDescent="0.25">
      <c r="A463" s="20" t="s">
        <v>2075</v>
      </c>
      <c r="B463" s="28" t="s">
        <v>1972</v>
      </c>
      <c r="C463" s="55" t="s">
        <v>2027</v>
      </c>
      <c r="D463" s="63">
        <v>12</v>
      </c>
      <c r="E463" s="130">
        <f>VLOOKUP(B463,'Tarif détaillants'!A:F,6,FALSE)</f>
        <v>4.9009999999999998</v>
      </c>
      <c r="F463" s="132"/>
      <c r="G463" s="61">
        <f t="shared" ref="G463" si="104">F463*D463</f>
        <v>0</v>
      </c>
      <c r="H463" s="133" t="str">
        <f t="shared" ref="H463" si="105">IF((E463*G463)=0,"",(E463*G463))</f>
        <v/>
      </c>
      <c r="I463" s="61" t="s">
        <v>1128</v>
      </c>
      <c r="J463" s="152"/>
    </row>
    <row r="464" spans="1:10" ht="15" customHeight="1" x14ac:dyDescent="0.25">
      <c r="A464" s="21" t="s">
        <v>2076</v>
      </c>
      <c r="B464" s="28" t="s">
        <v>1976</v>
      </c>
      <c r="C464" s="55" t="s">
        <v>2029</v>
      </c>
      <c r="D464" s="63">
        <v>6</v>
      </c>
      <c r="E464" s="130">
        <f>VLOOKUP(B464,'Tarif détaillants'!A:F,6,FALSE)</f>
        <v>6.4960000000000004</v>
      </c>
      <c r="F464" s="132"/>
      <c r="G464" s="61">
        <f t="shared" ref="G464:G466" si="106">F464*D464</f>
        <v>0</v>
      </c>
      <c r="H464" s="133" t="str">
        <f t="shared" ref="H464:H466" si="107">IF((E464*G464)=0,"",(E464*G464))</f>
        <v/>
      </c>
      <c r="I464" s="61" t="s">
        <v>1128</v>
      </c>
      <c r="J464" s="152"/>
    </row>
    <row r="465" spans="1:10" ht="15" customHeight="1" x14ac:dyDescent="0.25">
      <c r="A465" s="21" t="s">
        <v>2028</v>
      </c>
      <c r="B465" s="28" t="s">
        <v>1979</v>
      </c>
      <c r="C465" s="55" t="s">
        <v>2027</v>
      </c>
      <c r="D465" s="63">
        <v>6</v>
      </c>
      <c r="E465" s="130">
        <f>VLOOKUP(B465,'Tarif détaillants'!A:F,6,FALSE)</f>
        <v>5.65</v>
      </c>
      <c r="F465" s="132"/>
      <c r="G465" s="61">
        <f t="shared" si="106"/>
        <v>0</v>
      </c>
      <c r="H465" s="133" t="str">
        <f t="shared" si="107"/>
        <v/>
      </c>
      <c r="I465" s="61" t="s">
        <v>1128</v>
      </c>
      <c r="J465" s="152"/>
    </row>
    <row r="466" spans="1:10" ht="15" customHeight="1" x14ac:dyDescent="0.25">
      <c r="A466" s="21" t="s">
        <v>2077</v>
      </c>
      <c r="B466" s="28" t="s">
        <v>1982</v>
      </c>
      <c r="C466" s="55" t="s">
        <v>2027</v>
      </c>
      <c r="D466" s="63">
        <v>6</v>
      </c>
      <c r="E466" s="130">
        <f>VLOOKUP(B466,'Tarif détaillants'!A:F,6,FALSE)</f>
        <v>5.28</v>
      </c>
      <c r="F466" s="132"/>
      <c r="G466" s="61">
        <f t="shared" si="106"/>
        <v>0</v>
      </c>
      <c r="H466" s="133" t="str">
        <f t="shared" si="107"/>
        <v/>
      </c>
      <c r="I466" s="61" t="s">
        <v>1128</v>
      </c>
      <c r="J466" s="152"/>
    </row>
    <row r="467" spans="1:10" ht="15" customHeight="1" x14ac:dyDescent="0.25">
      <c r="A467" s="73" t="s">
        <v>792</v>
      </c>
      <c r="B467" s="73"/>
      <c r="C467" s="73"/>
      <c r="D467" s="73"/>
      <c r="E467" s="129"/>
      <c r="F467" s="72" t="s">
        <v>1079</v>
      </c>
      <c r="G467" s="72" t="s">
        <v>1080</v>
      </c>
      <c r="H467" s="72"/>
      <c r="I467" s="76"/>
      <c r="J467" s="151"/>
    </row>
    <row r="468" spans="1:10" ht="15" customHeight="1" outlineLevel="1" x14ac:dyDescent="0.25">
      <c r="A468" s="21" t="s">
        <v>2078</v>
      </c>
      <c r="B468" s="4" t="s">
        <v>561</v>
      </c>
      <c r="C468" s="55" t="s">
        <v>18</v>
      </c>
      <c r="D468" s="63">
        <v>8</v>
      </c>
      <c r="E468" s="130">
        <f>VLOOKUP(B468,'Tarif détaillants'!A:F,6,FALSE)</f>
        <v>4.7300000000000004</v>
      </c>
      <c r="F468" s="132"/>
      <c r="G468" s="61">
        <f t="shared" ref="G468" si="108">F468*D468</f>
        <v>0</v>
      </c>
      <c r="H468" s="133" t="str">
        <f t="shared" ref="H468" si="109">IF((E468*G468)=0,"",(E468*G468))</f>
        <v/>
      </c>
      <c r="I468" s="61" t="s">
        <v>1128</v>
      </c>
      <c r="J468" s="152"/>
    </row>
    <row r="469" spans="1:10" s="2" customFormat="1" ht="30.6" customHeight="1" outlineLevel="1" x14ac:dyDescent="0.25">
      <c r="A469" s="5" t="s">
        <v>2079</v>
      </c>
      <c r="B469" s="3" t="s">
        <v>562</v>
      </c>
      <c r="C469" s="144" t="s">
        <v>18</v>
      </c>
      <c r="D469" s="145">
        <v>8</v>
      </c>
      <c r="E469" s="138">
        <f>VLOOKUP(B469,'Tarif détaillants'!A:F,6,FALSE)</f>
        <v>3.4</v>
      </c>
      <c r="F469" s="139"/>
      <c r="G469" s="140">
        <f t="shared" ref="G469:G488" si="110">F469*D469</f>
        <v>0</v>
      </c>
      <c r="H469" s="141" t="str">
        <f t="shared" ref="H469:H488" si="111">IF((E469*G469)=0,"",(E469*G469))</f>
        <v/>
      </c>
      <c r="I469" s="61" t="s">
        <v>1128</v>
      </c>
      <c r="J469" s="152"/>
    </row>
    <row r="470" spans="1:10" ht="15" customHeight="1" outlineLevel="1" x14ac:dyDescent="0.25">
      <c r="A470" s="20" t="s">
        <v>95</v>
      </c>
      <c r="B470" s="4" t="s">
        <v>49</v>
      </c>
      <c r="C470" s="55" t="s">
        <v>45</v>
      </c>
      <c r="D470" s="63">
        <v>1</v>
      </c>
      <c r="E470" s="130">
        <f>VLOOKUP(B470,'Tarif détaillants'!A:F,6,FALSE)</f>
        <v>376.34</v>
      </c>
      <c r="F470" s="132"/>
      <c r="G470" s="61">
        <f t="shared" si="110"/>
        <v>0</v>
      </c>
      <c r="H470" s="133" t="str">
        <f t="shared" si="111"/>
        <v/>
      </c>
      <c r="I470" s="61" t="s">
        <v>1128</v>
      </c>
      <c r="J470" s="152"/>
    </row>
    <row r="471" spans="1:10" ht="15" customHeight="1" outlineLevel="1" x14ac:dyDescent="0.25">
      <c r="A471" s="22"/>
      <c r="B471" s="4" t="s">
        <v>50</v>
      </c>
      <c r="C471" s="55" t="s">
        <v>47</v>
      </c>
      <c r="D471" s="63">
        <v>1</v>
      </c>
      <c r="E471" s="130">
        <f>VLOOKUP(B471,'Tarif détaillants'!A:F,6,FALSE)</f>
        <v>76.349999999999994</v>
      </c>
      <c r="F471" s="132"/>
      <c r="G471" s="61">
        <f t="shared" si="110"/>
        <v>0</v>
      </c>
      <c r="H471" s="133" t="str">
        <f t="shared" si="111"/>
        <v/>
      </c>
      <c r="I471" s="61" t="s">
        <v>1128</v>
      </c>
      <c r="J471" s="152"/>
    </row>
    <row r="472" spans="1:10" ht="15" customHeight="1" outlineLevel="1" x14ac:dyDescent="0.25">
      <c r="A472" s="22"/>
      <c r="B472" s="4" t="s">
        <v>563</v>
      </c>
      <c r="C472" s="55" t="s">
        <v>27</v>
      </c>
      <c r="D472" s="63">
        <v>6</v>
      </c>
      <c r="E472" s="130">
        <f>VLOOKUP(B472,'Tarif détaillants'!A:F,6,FALSE)</f>
        <v>7.7</v>
      </c>
      <c r="F472" s="132"/>
      <c r="G472" s="61">
        <f t="shared" si="110"/>
        <v>0</v>
      </c>
      <c r="H472" s="133" t="str">
        <f t="shared" si="111"/>
        <v/>
      </c>
      <c r="I472" s="61" t="s">
        <v>1128</v>
      </c>
      <c r="J472" s="152"/>
    </row>
    <row r="473" spans="1:10" ht="15" customHeight="1" outlineLevel="1" x14ac:dyDescent="0.25">
      <c r="A473" s="23"/>
      <c r="B473" s="4" t="s">
        <v>564</v>
      </c>
      <c r="C473" s="55" t="s">
        <v>18</v>
      </c>
      <c r="D473" s="63">
        <v>6</v>
      </c>
      <c r="E473" s="130">
        <f>VLOOKUP(B473,'Tarif détaillants'!A:F,6,FALSE)</f>
        <v>4.0199999999999996</v>
      </c>
      <c r="F473" s="132"/>
      <c r="G473" s="61">
        <f t="shared" si="110"/>
        <v>0</v>
      </c>
      <c r="H473" s="133" t="str">
        <f t="shared" si="111"/>
        <v/>
      </c>
      <c r="I473" s="61" t="s">
        <v>1128</v>
      </c>
      <c r="J473" s="152"/>
    </row>
    <row r="474" spans="1:10" ht="15" customHeight="1" outlineLevel="1" x14ac:dyDescent="0.25">
      <c r="A474" s="20" t="s">
        <v>96</v>
      </c>
      <c r="B474" s="42" t="s">
        <v>48</v>
      </c>
      <c r="C474" s="55" t="s">
        <v>45</v>
      </c>
      <c r="D474" s="63">
        <v>1</v>
      </c>
      <c r="E474" s="130">
        <f>VLOOKUP(B474,'Tarif détaillants'!A:F,6,FALSE)</f>
        <v>334.46</v>
      </c>
      <c r="F474" s="132"/>
      <c r="G474" s="61">
        <f t="shared" si="110"/>
        <v>0</v>
      </c>
      <c r="H474" s="133" t="str">
        <f t="shared" si="111"/>
        <v/>
      </c>
      <c r="I474" s="61" t="s">
        <v>1128</v>
      </c>
      <c r="J474" s="152"/>
    </row>
    <row r="475" spans="1:10" ht="15" customHeight="1" outlineLevel="1" x14ac:dyDescent="0.25">
      <c r="A475" s="22"/>
      <c r="B475" s="42" t="s">
        <v>46</v>
      </c>
      <c r="C475" s="55" t="s">
        <v>47</v>
      </c>
      <c r="D475" s="63">
        <v>1</v>
      </c>
      <c r="E475" s="130">
        <f>VLOOKUP(B475,'Tarif détaillants'!A:F,6,FALSE)</f>
        <v>68.010000000000005</v>
      </c>
      <c r="F475" s="132"/>
      <c r="G475" s="61">
        <f t="shared" si="110"/>
        <v>0</v>
      </c>
      <c r="H475" s="133" t="str">
        <f t="shared" si="111"/>
        <v/>
      </c>
      <c r="I475" s="61" t="s">
        <v>1128</v>
      </c>
      <c r="J475" s="152"/>
    </row>
    <row r="476" spans="1:10" ht="15" customHeight="1" outlineLevel="1" x14ac:dyDescent="0.25">
      <c r="A476" s="22"/>
      <c r="B476" s="42" t="s">
        <v>565</v>
      </c>
      <c r="C476" s="55" t="s">
        <v>27</v>
      </c>
      <c r="D476" s="63">
        <v>6</v>
      </c>
      <c r="E476" s="130">
        <f>VLOOKUP(B476,'Tarif détaillants'!A:F,6,FALSE)</f>
        <v>7.33</v>
      </c>
      <c r="F476" s="132"/>
      <c r="G476" s="61">
        <f t="shared" si="110"/>
        <v>0</v>
      </c>
      <c r="H476" s="133" t="str">
        <f t="shared" si="111"/>
        <v/>
      </c>
      <c r="I476" s="61" t="s">
        <v>1128</v>
      </c>
      <c r="J476" s="152"/>
    </row>
    <row r="477" spans="1:10" ht="15" customHeight="1" outlineLevel="1" x14ac:dyDescent="0.25">
      <c r="A477" s="23"/>
      <c r="B477" s="42" t="s">
        <v>566</v>
      </c>
      <c r="C477" s="55" t="s">
        <v>18</v>
      </c>
      <c r="D477" s="63">
        <v>6</v>
      </c>
      <c r="E477" s="130">
        <f>VLOOKUP(B477,'Tarif détaillants'!A:F,6,FALSE)</f>
        <v>3.84</v>
      </c>
      <c r="F477" s="132"/>
      <c r="G477" s="61">
        <f t="shared" si="110"/>
        <v>0</v>
      </c>
      <c r="H477" s="133" t="str">
        <f t="shared" si="111"/>
        <v/>
      </c>
      <c r="I477" s="61" t="s">
        <v>1128</v>
      </c>
      <c r="J477" s="152"/>
    </row>
    <row r="478" spans="1:10" ht="15" customHeight="1" outlineLevel="1" x14ac:dyDescent="0.25">
      <c r="A478" s="21" t="s">
        <v>2080</v>
      </c>
      <c r="B478" s="42" t="s">
        <v>567</v>
      </c>
      <c r="C478" s="55" t="s">
        <v>18</v>
      </c>
      <c r="D478" s="63">
        <v>8</v>
      </c>
      <c r="E478" s="130">
        <f>VLOOKUP(B478,'Tarif détaillants'!A:F,6,FALSE)</f>
        <v>3.66</v>
      </c>
      <c r="F478" s="132"/>
      <c r="G478" s="61">
        <f t="shared" si="110"/>
        <v>0</v>
      </c>
      <c r="H478" s="133" t="str">
        <f t="shared" si="111"/>
        <v/>
      </c>
      <c r="I478" s="61" t="s">
        <v>1128</v>
      </c>
      <c r="J478" s="152"/>
    </row>
    <row r="479" spans="1:10" ht="15" customHeight="1" outlineLevel="1" x14ac:dyDescent="0.25">
      <c r="A479" s="20" t="s">
        <v>2082</v>
      </c>
      <c r="B479" s="42" t="s">
        <v>568</v>
      </c>
      <c r="C479" s="55" t="s">
        <v>18</v>
      </c>
      <c r="D479" s="63">
        <v>8</v>
      </c>
      <c r="E479" s="130">
        <f>VLOOKUP(B479,'Tarif détaillants'!A:F,6,FALSE)</f>
        <v>2.59</v>
      </c>
      <c r="F479" s="132"/>
      <c r="G479" s="61">
        <f t="shared" si="110"/>
        <v>0</v>
      </c>
      <c r="H479" s="133" t="str">
        <f t="shared" si="111"/>
        <v/>
      </c>
      <c r="I479" s="61" t="s">
        <v>1128</v>
      </c>
      <c r="J479" s="152"/>
    </row>
    <row r="480" spans="1:10" ht="15" customHeight="1" outlineLevel="1" x14ac:dyDescent="0.25">
      <c r="A480" s="21" t="s">
        <v>2083</v>
      </c>
      <c r="B480" s="42" t="s">
        <v>569</v>
      </c>
      <c r="C480" s="55" t="s">
        <v>18</v>
      </c>
      <c r="D480" s="63">
        <v>8</v>
      </c>
      <c r="E480" s="130">
        <f>VLOOKUP(B480,'Tarif détaillants'!A:F,6,FALSE)</f>
        <v>3.18</v>
      </c>
      <c r="F480" s="132"/>
      <c r="G480" s="61">
        <f t="shared" si="110"/>
        <v>0</v>
      </c>
      <c r="H480" s="133" t="str">
        <f t="shared" si="111"/>
        <v/>
      </c>
      <c r="I480" s="61" t="s">
        <v>1128</v>
      </c>
      <c r="J480" s="152"/>
    </row>
    <row r="481" spans="1:10" ht="15" customHeight="1" outlineLevel="1" x14ac:dyDescent="0.25">
      <c r="A481" s="20" t="s">
        <v>490</v>
      </c>
      <c r="B481" s="42" t="s">
        <v>570</v>
      </c>
      <c r="C481" s="55" t="s">
        <v>18</v>
      </c>
      <c r="D481" s="63">
        <v>8</v>
      </c>
      <c r="E481" s="130">
        <f>VLOOKUP(B481,'Tarif détaillants'!A:F,6,FALSE)</f>
        <v>4.3600000000000003</v>
      </c>
      <c r="F481" s="132"/>
      <c r="G481" s="61">
        <f t="shared" si="110"/>
        <v>0</v>
      </c>
      <c r="H481" s="133" t="str">
        <f t="shared" si="111"/>
        <v/>
      </c>
      <c r="I481" s="61" t="s">
        <v>1128</v>
      </c>
      <c r="J481" s="152"/>
    </row>
    <row r="482" spans="1:10" ht="15" customHeight="1" outlineLevel="1" x14ac:dyDescent="0.25">
      <c r="A482" s="20" t="s">
        <v>2081</v>
      </c>
      <c r="B482" s="42" t="s">
        <v>43</v>
      </c>
      <c r="C482" s="55" t="s">
        <v>5</v>
      </c>
      <c r="D482" s="63">
        <v>1</v>
      </c>
      <c r="E482" s="130">
        <f>VLOOKUP(B482,'Tarif détaillants'!A:F,6,FALSE)</f>
        <v>187.45</v>
      </c>
      <c r="F482" s="132"/>
      <c r="G482" s="61">
        <f t="shared" si="110"/>
        <v>0</v>
      </c>
      <c r="H482" s="133" t="str">
        <f t="shared" si="111"/>
        <v/>
      </c>
      <c r="I482" s="61" t="s">
        <v>1128</v>
      </c>
      <c r="J482" s="152"/>
    </row>
    <row r="483" spans="1:10" ht="15" customHeight="1" outlineLevel="1" x14ac:dyDescent="0.25">
      <c r="A483" s="23"/>
      <c r="B483" s="42" t="s">
        <v>571</v>
      </c>
      <c r="C483" s="55" t="s">
        <v>18</v>
      </c>
      <c r="D483" s="63">
        <v>12</v>
      </c>
      <c r="E483" s="130">
        <f>VLOOKUP(B483,'Tarif détaillants'!A:F,6,FALSE)</f>
        <v>6.65</v>
      </c>
      <c r="F483" s="132"/>
      <c r="G483" s="61">
        <f t="shared" si="110"/>
        <v>0</v>
      </c>
      <c r="H483" s="133" t="str">
        <f t="shared" si="111"/>
        <v/>
      </c>
      <c r="I483" s="61" t="s">
        <v>1128</v>
      </c>
      <c r="J483" s="152"/>
    </row>
    <row r="484" spans="1:10" ht="15" customHeight="1" outlineLevel="1" x14ac:dyDescent="0.25">
      <c r="A484" s="35" t="s">
        <v>572</v>
      </c>
      <c r="B484" s="42" t="s">
        <v>44</v>
      </c>
      <c r="C484" s="55" t="s">
        <v>45</v>
      </c>
      <c r="D484" s="63">
        <v>1</v>
      </c>
      <c r="E484" s="130">
        <f>VLOOKUP(B484,'Tarif détaillants'!A:F,6,FALSE)</f>
        <v>198.82</v>
      </c>
      <c r="F484" s="132"/>
      <c r="G484" s="61">
        <f t="shared" si="110"/>
        <v>0</v>
      </c>
      <c r="H484" s="133" t="str">
        <f t="shared" si="111"/>
        <v/>
      </c>
      <c r="I484" s="61" t="s">
        <v>1128</v>
      </c>
      <c r="J484" s="152"/>
    </row>
    <row r="485" spans="1:10" ht="15" customHeight="1" outlineLevel="1" x14ac:dyDescent="0.25">
      <c r="A485" s="36"/>
      <c r="B485" s="42" t="s">
        <v>763</v>
      </c>
      <c r="C485" s="55" t="s">
        <v>125</v>
      </c>
      <c r="D485" s="63">
        <v>1</v>
      </c>
      <c r="E485" s="130">
        <f>VLOOKUP(B485,'Tarif détaillants'!A:F,6,FALSE)</f>
        <v>22.46</v>
      </c>
      <c r="F485" s="132"/>
      <c r="G485" s="61">
        <f t="shared" si="110"/>
        <v>0</v>
      </c>
      <c r="H485" s="133" t="str">
        <f t="shared" si="111"/>
        <v/>
      </c>
      <c r="I485" s="61" t="s">
        <v>1128</v>
      </c>
      <c r="J485" s="152"/>
    </row>
    <row r="486" spans="1:10" ht="15" customHeight="1" outlineLevel="1" x14ac:dyDescent="0.25">
      <c r="A486" s="23"/>
      <c r="B486" s="42" t="s">
        <v>573</v>
      </c>
      <c r="C486" s="55" t="s">
        <v>18</v>
      </c>
      <c r="D486" s="63">
        <v>6</v>
      </c>
      <c r="E486" s="130">
        <f>VLOOKUP(B486,'Tarif détaillants'!A:F,6,FALSE)</f>
        <v>2.58</v>
      </c>
      <c r="F486" s="132"/>
      <c r="G486" s="61">
        <f t="shared" si="110"/>
        <v>0</v>
      </c>
      <c r="H486" s="133" t="str">
        <f t="shared" si="111"/>
        <v/>
      </c>
      <c r="I486" s="61" t="s">
        <v>1128</v>
      </c>
      <c r="J486" s="152"/>
    </row>
    <row r="487" spans="1:10" ht="15" customHeight="1" outlineLevel="1" x14ac:dyDescent="0.25">
      <c r="A487" s="20" t="s">
        <v>94</v>
      </c>
      <c r="B487" s="42" t="s">
        <v>574</v>
      </c>
      <c r="C487" s="55" t="s">
        <v>18</v>
      </c>
      <c r="D487" s="63">
        <v>6</v>
      </c>
      <c r="E487" s="130">
        <f>VLOOKUP(B487,'Tarif détaillants'!A:F,6,FALSE)</f>
        <v>4.91</v>
      </c>
      <c r="F487" s="132"/>
      <c r="G487" s="61">
        <f t="shared" si="110"/>
        <v>0</v>
      </c>
      <c r="H487" s="133" t="str">
        <f t="shared" si="111"/>
        <v/>
      </c>
      <c r="I487" s="61" t="s">
        <v>1128</v>
      </c>
      <c r="J487" s="152"/>
    </row>
    <row r="488" spans="1:10" ht="15" customHeight="1" outlineLevel="1" x14ac:dyDescent="0.25">
      <c r="A488" s="21" t="s">
        <v>575</v>
      </c>
      <c r="B488" s="43" t="s">
        <v>576</v>
      </c>
      <c r="C488" s="55" t="s">
        <v>198</v>
      </c>
      <c r="D488" s="63">
        <v>8</v>
      </c>
      <c r="E488" s="130">
        <f>VLOOKUP(B488,'Tarif détaillants'!A:F,6,FALSE)</f>
        <v>4.5199999999999996</v>
      </c>
      <c r="F488" s="132"/>
      <c r="G488" s="61">
        <f t="shared" si="110"/>
        <v>0</v>
      </c>
      <c r="H488" s="133" t="str">
        <f t="shared" si="111"/>
        <v/>
      </c>
      <c r="I488" s="61" t="s">
        <v>1128</v>
      </c>
      <c r="J488" s="152"/>
    </row>
    <row r="489" spans="1:10" ht="15" customHeight="1" x14ac:dyDescent="0.25">
      <c r="A489" s="73" t="s">
        <v>791</v>
      </c>
      <c r="B489" s="73"/>
      <c r="C489" s="73"/>
      <c r="D489" s="73"/>
      <c r="E489" s="129"/>
      <c r="F489" s="72" t="s">
        <v>1079</v>
      </c>
      <c r="G489" s="72" t="s">
        <v>1080</v>
      </c>
      <c r="H489" s="72"/>
      <c r="I489" s="76"/>
      <c r="J489" s="151"/>
    </row>
    <row r="490" spans="1:10" ht="29.45" customHeight="1" outlineLevel="1" x14ac:dyDescent="0.25">
      <c r="A490" s="21" t="s">
        <v>2084</v>
      </c>
      <c r="B490" s="28" t="s">
        <v>577</v>
      </c>
      <c r="C490" s="55" t="s">
        <v>316</v>
      </c>
      <c r="D490" s="63">
        <v>9</v>
      </c>
      <c r="E490" s="130">
        <f>VLOOKUP(B490,'Tarif détaillants'!A:F,6,FALSE)</f>
        <v>6.13</v>
      </c>
      <c r="F490" s="132"/>
      <c r="G490" s="61">
        <f t="shared" ref="G490" si="112">F490*D490</f>
        <v>0</v>
      </c>
      <c r="H490" s="133" t="str">
        <f t="shared" ref="H490" si="113">IF((E490*G490)=0,"",(E490*G490))</f>
        <v/>
      </c>
      <c r="I490" s="61" t="s">
        <v>1128</v>
      </c>
      <c r="J490" s="152"/>
    </row>
    <row r="491" spans="1:10" ht="15" customHeight="1" outlineLevel="1" x14ac:dyDescent="0.25">
      <c r="A491" s="21" t="s">
        <v>2085</v>
      </c>
      <c r="B491" s="28" t="s">
        <v>578</v>
      </c>
      <c r="C491" s="55" t="s">
        <v>21</v>
      </c>
      <c r="D491" s="63">
        <v>8</v>
      </c>
      <c r="E491" s="130">
        <f>VLOOKUP(B491,'Tarif détaillants'!A:F,6,FALSE)</f>
        <v>4.71</v>
      </c>
      <c r="F491" s="132"/>
      <c r="G491" s="61">
        <f t="shared" ref="G491" si="114">F491*D491</f>
        <v>0</v>
      </c>
      <c r="H491" s="133" t="str">
        <f t="shared" ref="H491" si="115">IF((E491*G491)=0,"",(E491*G491))</f>
        <v/>
      </c>
      <c r="I491" s="61" t="s">
        <v>1128</v>
      </c>
      <c r="J491" s="152"/>
    </row>
    <row r="492" spans="1:10" ht="15" customHeight="1" x14ac:dyDescent="0.25">
      <c r="A492" s="73" t="s">
        <v>795</v>
      </c>
      <c r="B492" s="73"/>
      <c r="C492" s="73"/>
      <c r="D492" s="73"/>
      <c r="E492" s="129"/>
      <c r="F492" s="72" t="s">
        <v>1079</v>
      </c>
      <c r="G492" s="72" t="s">
        <v>1080</v>
      </c>
      <c r="H492" s="72"/>
      <c r="I492" s="76"/>
      <c r="J492" s="151"/>
    </row>
    <row r="493" spans="1:10" ht="15" customHeight="1" outlineLevel="1" x14ac:dyDescent="0.25">
      <c r="A493" s="28" t="s">
        <v>579</v>
      </c>
      <c r="B493" s="28" t="s">
        <v>749</v>
      </c>
      <c r="C493" s="55" t="s">
        <v>99</v>
      </c>
      <c r="D493" s="63">
        <v>6</v>
      </c>
      <c r="E493" s="130">
        <f>VLOOKUP(B493,'Tarif détaillants'!A:F,6,FALSE)</f>
        <v>4.76</v>
      </c>
      <c r="F493" s="132"/>
      <c r="G493" s="61">
        <f t="shared" ref="G493" si="116">F493*D493</f>
        <v>0</v>
      </c>
      <c r="H493" s="133" t="str">
        <f t="shared" ref="H493" si="117">IF((E493*G493)=0,"",(E493*G493))</f>
        <v/>
      </c>
      <c r="I493" s="61" t="s">
        <v>1128</v>
      </c>
      <c r="J493" s="152"/>
    </row>
    <row r="494" spans="1:10" ht="15" customHeight="1" outlineLevel="1" x14ac:dyDescent="0.25">
      <c r="A494" s="28" t="s">
        <v>2086</v>
      </c>
      <c r="B494" s="28" t="s">
        <v>580</v>
      </c>
      <c r="C494" s="55" t="s">
        <v>581</v>
      </c>
      <c r="D494" s="63">
        <v>6</v>
      </c>
      <c r="E494" s="130">
        <f>VLOOKUP(B494,'Tarif détaillants'!A:F,6,FALSE)</f>
        <v>4.8899999999999997</v>
      </c>
      <c r="F494" s="132"/>
      <c r="G494" s="61">
        <f t="shared" ref="G494" si="118">F494*D494</f>
        <v>0</v>
      </c>
      <c r="H494" s="133" t="str">
        <f t="shared" ref="H494" si="119">IF((E494*G494)=0,"",(E494*G494))</f>
        <v/>
      </c>
      <c r="I494" s="61" t="s">
        <v>1128</v>
      </c>
      <c r="J494" s="152"/>
    </row>
    <row r="495" spans="1:10" ht="15" customHeight="1" x14ac:dyDescent="0.25">
      <c r="A495" s="73" t="s">
        <v>1096</v>
      </c>
      <c r="B495" s="73"/>
      <c r="C495" s="73"/>
      <c r="D495" s="73"/>
      <c r="E495" s="129"/>
      <c r="F495" s="72" t="s">
        <v>1079</v>
      </c>
      <c r="G495" s="72" t="s">
        <v>1080</v>
      </c>
      <c r="H495" s="72"/>
      <c r="I495" s="76"/>
      <c r="J495" s="151"/>
    </row>
    <row r="496" spans="1:10" ht="15" customHeight="1" outlineLevel="1" x14ac:dyDescent="0.25">
      <c r="A496" s="44" t="s">
        <v>582</v>
      </c>
      <c r="B496" s="51" t="s">
        <v>100</v>
      </c>
      <c r="C496" s="55" t="s">
        <v>45</v>
      </c>
      <c r="D496" s="63">
        <v>1</v>
      </c>
      <c r="E496" s="130">
        <f>VLOOKUP(B496,'Tarif détaillants'!A:F,6,FALSE)</f>
        <v>58.8</v>
      </c>
      <c r="F496" s="132"/>
      <c r="G496" s="61">
        <f t="shared" ref="G496" si="120">F496*D496</f>
        <v>0</v>
      </c>
      <c r="H496" s="133" t="str">
        <f t="shared" ref="H496" si="121">IF((E496*G496)=0,"",(E496*G496))</f>
        <v/>
      </c>
      <c r="I496" s="61" t="s">
        <v>1128</v>
      </c>
      <c r="J496" s="152"/>
    </row>
    <row r="497" spans="1:10" ht="15" customHeight="1" outlineLevel="1" x14ac:dyDescent="0.25">
      <c r="A497" s="45"/>
      <c r="B497" s="51" t="s">
        <v>101</v>
      </c>
      <c r="C497" s="55" t="s">
        <v>47</v>
      </c>
      <c r="D497" s="63">
        <v>1</v>
      </c>
      <c r="E497" s="130">
        <f>VLOOKUP(B497,'Tarif détaillants'!A:F,6,FALSE)</f>
        <v>12.59</v>
      </c>
      <c r="F497" s="132"/>
      <c r="G497" s="61">
        <f t="shared" ref="G497:G515" si="122">F497*D497</f>
        <v>0</v>
      </c>
      <c r="H497" s="133" t="str">
        <f t="shared" ref="H497:H515" si="123">IF((E497*G497)=0,"",(E497*G497))</f>
        <v/>
      </c>
      <c r="I497" s="61" t="s">
        <v>1128</v>
      </c>
      <c r="J497" s="152"/>
    </row>
    <row r="498" spans="1:10" ht="15" customHeight="1" outlineLevel="1" x14ac:dyDescent="0.25">
      <c r="A498" s="41"/>
      <c r="B498" s="51" t="s">
        <v>583</v>
      </c>
      <c r="C498" s="55" t="s">
        <v>240</v>
      </c>
      <c r="D498" s="63">
        <v>6</v>
      </c>
      <c r="E498" s="130">
        <f>VLOOKUP(B498,'Tarif détaillants'!A:F,6,FALSE)</f>
        <v>2.77</v>
      </c>
      <c r="F498" s="132"/>
      <c r="G498" s="61">
        <f t="shared" si="122"/>
        <v>0</v>
      </c>
      <c r="H498" s="133" t="str">
        <f t="shared" si="123"/>
        <v/>
      </c>
      <c r="I498" s="61" t="s">
        <v>1128</v>
      </c>
      <c r="J498" s="152"/>
    </row>
    <row r="499" spans="1:10" ht="15" customHeight="1" outlineLevel="1" x14ac:dyDescent="0.25">
      <c r="A499" s="46" t="s">
        <v>584</v>
      </c>
      <c r="B499" s="51" t="s">
        <v>102</v>
      </c>
      <c r="C499" s="55" t="s">
        <v>45</v>
      </c>
      <c r="D499" s="63">
        <v>1</v>
      </c>
      <c r="E499" s="130">
        <f>VLOOKUP(B499,'Tarif détaillants'!A:F,6,FALSE)</f>
        <v>75.680000000000007</v>
      </c>
      <c r="F499" s="132"/>
      <c r="G499" s="61">
        <f t="shared" si="122"/>
        <v>0</v>
      </c>
      <c r="H499" s="133" t="str">
        <f t="shared" si="123"/>
        <v/>
      </c>
      <c r="I499" s="61" t="s">
        <v>1128</v>
      </c>
      <c r="J499" s="152"/>
    </row>
    <row r="500" spans="1:10" ht="15" customHeight="1" outlineLevel="1" x14ac:dyDescent="0.25">
      <c r="A500" s="47"/>
      <c r="B500" s="51" t="s">
        <v>103</v>
      </c>
      <c r="C500" s="55" t="s">
        <v>47</v>
      </c>
      <c r="D500" s="63">
        <v>1</v>
      </c>
      <c r="E500" s="130">
        <f>VLOOKUP(B500,'Tarif détaillants'!A:F,6,FALSE)</f>
        <v>15.93</v>
      </c>
      <c r="F500" s="132"/>
      <c r="G500" s="61">
        <f t="shared" si="122"/>
        <v>0</v>
      </c>
      <c r="H500" s="133" t="str">
        <f t="shared" si="123"/>
        <v/>
      </c>
      <c r="I500" s="61" t="s">
        <v>1128</v>
      </c>
      <c r="J500" s="152"/>
    </row>
    <row r="501" spans="1:10" ht="15" customHeight="1" outlineLevel="1" x14ac:dyDescent="0.25">
      <c r="A501" s="48"/>
      <c r="B501" s="51" t="s">
        <v>585</v>
      </c>
      <c r="C501" s="55" t="s">
        <v>240</v>
      </c>
      <c r="D501" s="63">
        <v>6</v>
      </c>
      <c r="E501" s="130">
        <f>VLOOKUP(B501,'Tarif détaillants'!A:F,6,FALSE)</f>
        <v>3.53</v>
      </c>
      <c r="F501" s="132"/>
      <c r="G501" s="61">
        <f t="shared" si="122"/>
        <v>0</v>
      </c>
      <c r="H501" s="133" t="str">
        <f t="shared" si="123"/>
        <v/>
      </c>
      <c r="I501" s="61" t="s">
        <v>1128</v>
      </c>
      <c r="J501" s="152"/>
    </row>
    <row r="502" spans="1:10" ht="15" customHeight="1" outlineLevel="1" x14ac:dyDescent="0.25">
      <c r="A502" s="44" t="s">
        <v>586</v>
      </c>
      <c r="B502" s="51" t="s">
        <v>104</v>
      </c>
      <c r="C502" s="55" t="s">
        <v>45</v>
      </c>
      <c r="D502" s="63">
        <v>1</v>
      </c>
      <c r="E502" s="130">
        <f>VLOOKUP(B502,'Tarif détaillants'!A:F,6,FALSE)</f>
        <v>94.03</v>
      </c>
      <c r="F502" s="132"/>
      <c r="G502" s="61">
        <f t="shared" si="122"/>
        <v>0</v>
      </c>
      <c r="H502" s="133" t="str">
        <f t="shared" si="123"/>
        <v/>
      </c>
      <c r="I502" s="61" t="s">
        <v>1128</v>
      </c>
      <c r="J502" s="152"/>
    </row>
    <row r="503" spans="1:10" ht="15" customHeight="1" outlineLevel="1" x14ac:dyDescent="0.25">
      <c r="A503" s="45"/>
      <c r="B503" s="51" t="s">
        <v>105</v>
      </c>
      <c r="C503" s="55" t="s">
        <v>47</v>
      </c>
      <c r="D503" s="63">
        <v>1</v>
      </c>
      <c r="E503" s="130">
        <f>VLOOKUP(B503,'Tarif détaillants'!A:F,6,FALSE)</f>
        <v>20.37</v>
      </c>
      <c r="F503" s="132"/>
      <c r="G503" s="61">
        <f t="shared" si="122"/>
        <v>0</v>
      </c>
      <c r="H503" s="133" t="str">
        <f t="shared" si="123"/>
        <v/>
      </c>
      <c r="I503" s="61" t="s">
        <v>1128</v>
      </c>
      <c r="J503" s="152"/>
    </row>
    <row r="504" spans="1:10" ht="15" customHeight="1" outlineLevel="1" x14ac:dyDescent="0.25">
      <c r="A504" s="41"/>
      <c r="B504" s="51" t="s">
        <v>587</v>
      </c>
      <c r="C504" s="55" t="s">
        <v>588</v>
      </c>
      <c r="D504" s="63">
        <v>6</v>
      </c>
      <c r="E504" s="130">
        <f>VLOOKUP(B504,'Tarif détaillants'!A:F,6,FALSE)</f>
        <v>3.43</v>
      </c>
      <c r="F504" s="132"/>
      <c r="G504" s="61">
        <f t="shared" si="122"/>
        <v>0</v>
      </c>
      <c r="H504" s="133" t="str">
        <f t="shared" si="123"/>
        <v/>
      </c>
      <c r="I504" s="61" t="s">
        <v>1128</v>
      </c>
      <c r="J504" s="152"/>
    </row>
    <row r="505" spans="1:10" ht="15" customHeight="1" outlineLevel="1" x14ac:dyDescent="0.25">
      <c r="A505" s="44" t="s">
        <v>589</v>
      </c>
      <c r="B505" s="51" t="s">
        <v>590</v>
      </c>
      <c r="C505" s="55" t="s">
        <v>240</v>
      </c>
      <c r="D505" s="63">
        <v>12</v>
      </c>
      <c r="E505" s="130">
        <f>VLOOKUP(B505,'Tarif détaillants'!A:F,6,FALSE)</f>
        <v>4.29</v>
      </c>
      <c r="F505" s="132"/>
      <c r="G505" s="61">
        <f t="shared" si="122"/>
        <v>0</v>
      </c>
      <c r="H505" s="133" t="str">
        <f t="shared" si="123"/>
        <v/>
      </c>
      <c r="I505" s="61" t="s">
        <v>1128</v>
      </c>
      <c r="J505" s="152"/>
    </row>
    <row r="506" spans="1:10" ht="15" customHeight="1" outlineLevel="1" x14ac:dyDescent="0.25">
      <c r="A506" s="41"/>
      <c r="B506" s="51" t="s">
        <v>591</v>
      </c>
      <c r="C506" s="55" t="s">
        <v>27</v>
      </c>
      <c r="D506" s="63">
        <v>24</v>
      </c>
      <c r="E506" s="130">
        <f>VLOOKUP(B506,'Tarif détaillants'!A:F,6,FALSE)</f>
        <v>2.27</v>
      </c>
      <c r="F506" s="132"/>
      <c r="G506" s="61">
        <f t="shared" si="122"/>
        <v>0</v>
      </c>
      <c r="H506" s="133" t="str">
        <f t="shared" si="123"/>
        <v/>
      </c>
      <c r="I506" s="61" t="s">
        <v>1128</v>
      </c>
      <c r="J506" s="152"/>
    </row>
    <row r="507" spans="1:10" ht="15" customHeight="1" outlineLevel="1" x14ac:dyDescent="0.25">
      <c r="A507" s="28" t="s">
        <v>592</v>
      </c>
      <c r="B507" s="51" t="s">
        <v>593</v>
      </c>
      <c r="C507" s="55" t="s">
        <v>594</v>
      </c>
      <c r="D507" s="63">
        <v>6</v>
      </c>
      <c r="E507" s="130">
        <f>VLOOKUP(B507,'Tarif détaillants'!A:F,6,FALSE)</f>
        <v>3.46</v>
      </c>
      <c r="F507" s="132"/>
      <c r="G507" s="61">
        <f t="shared" si="122"/>
        <v>0</v>
      </c>
      <c r="H507" s="133" t="str">
        <f t="shared" si="123"/>
        <v/>
      </c>
      <c r="I507" s="61" t="s">
        <v>1128</v>
      </c>
      <c r="J507" s="152"/>
    </row>
    <row r="508" spans="1:10" ht="15" customHeight="1" outlineLevel="1" x14ac:dyDescent="0.25">
      <c r="A508" s="28" t="s">
        <v>595</v>
      </c>
      <c r="B508" s="51" t="s">
        <v>596</v>
      </c>
      <c r="C508" s="55" t="s">
        <v>597</v>
      </c>
      <c r="D508" s="63">
        <v>12</v>
      </c>
      <c r="E508" s="130">
        <f>VLOOKUP(B508,'Tarif détaillants'!A:F,6,FALSE)</f>
        <v>2.87</v>
      </c>
      <c r="F508" s="132"/>
      <c r="G508" s="61">
        <f t="shared" si="122"/>
        <v>0</v>
      </c>
      <c r="H508" s="133" t="str">
        <f t="shared" si="123"/>
        <v/>
      </c>
      <c r="I508" s="61" t="s">
        <v>1128</v>
      </c>
      <c r="J508" s="152"/>
    </row>
    <row r="509" spans="1:10" ht="15" customHeight="1" outlineLevel="1" x14ac:dyDescent="0.25">
      <c r="A509" s="44" t="s">
        <v>598</v>
      </c>
      <c r="B509" s="51" t="s">
        <v>191</v>
      </c>
      <c r="C509" s="55" t="s">
        <v>599</v>
      </c>
      <c r="D509" s="63">
        <v>6</v>
      </c>
      <c r="E509" s="130">
        <f>VLOOKUP(B509,'Tarif détaillants'!A:F,6,FALSE)</f>
        <v>16.25</v>
      </c>
      <c r="F509" s="132"/>
      <c r="G509" s="61">
        <f t="shared" si="122"/>
        <v>0</v>
      </c>
      <c r="H509" s="133" t="str">
        <f t="shared" si="123"/>
        <v/>
      </c>
      <c r="I509" s="61" t="s">
        <v>1128</v>
      </c>
      <c r="J509" s="152"/>
    </row>
    <row r="510" spans="1:10" ht="15" customHeight="1" outlineLevel="1" x14ac:dyDescent="0.25">
      <c r="A510" s="41"/>
      <c r="B510" s="51" t="s">
        <v>192</v>
      </c>
      <c r="C510" s="55" t="s">
        <v>600</v>
      </c>
      <c r="D510" s="63">
        <v>6</v>
      </c>
      <c r="E510" s="130">
        <f>VLOOKUP(B510,'Tarif détaillants'!A:F,6,FALSE)</f>
        <v>6.14</v>
      </c>
      <c r="F510" s="132"/>
      <c r="G510" s="61">
        <f t="shared" si="122"/>
        <v>0</v>
      </c>
      <c r="H510" s="133" t="str">
        <f t="shared" si="123"/>
        <v/>
      </c>
      <c r="I510" s="61" t="s">
        <v>1128</v>
      </c>
      <c r="J510" s="152"/>
    </row>
    <row r="511" spans="1:10" ht="15" customHeight="1" outlineLevel="1" x14ac:dyDescent="0.25">
      <c r="A511" s="44" t="s">
        <v>601</v>
      </c>
      <c r="B511" s="51" t="s">
        <v>106</v>
      </c>
      <c r="C511" s="55" t="s">
        <v>45</v>
      </c>
      <c r="D511" s="63">
        <v>1</v>
      </c>
      <c r="E511" s="130">
        <f>VLOOKUP(B511,'Tarif détaillants'!A:F,6,FALSE)</f>
        <v>56.02</v>
      </c>
      <c r="F511" s="132"/>
      <c r="G511" s="61">
        <f t="shared" si="122"/>
        <v>0</v>
      </c>
      <c r="H511" s="133" t="str">
        <f t="shared" si="123"/>
        <v/>
      </c>
      <c r="I511" s="61" t="s">
        <v>1128</v>
      </c>
      <c r="J511" s="152"/>
    </row>
    <row r="512" spans="1:10" ht="15" customHeight="1" outlineLevel="1" x14ac:dyDescent="0.25">
      <c r="A512" s="45"/>
      <c r="B512" s="51" t="s">
        <v>107</v>
      </c>
      <c r="C512" s="55" t="s">
        <v>47</v>
      </c>
      <c r="D512" s="63">
        <v>1</v>
      </c>
      <c r="E512" s="130">
        <f>VLOOKUP(B512,'Tarif détaillants'!A:F,6,FALSE)</f>
        <v>12.35</v>
      </c>
      <c r="F512" s="132"/>
      <c r="G512" s="61">
        <f t="shared" si="122"/>
        <v>0</v>
      </c>
      <c r="H512" s="133" t="str">
        <f t="shared" si="123"/>
        <v/>
      </c>
      <c r="I512" s="61" t="s">
        <v>1128</v>
      </c>
      <c r="J512" s="152"/>
    </row>
    <row r="513" spans="1:10" ht="15" customHeight="1" outlineLevel="1" x14ac:dyDescent="0.25">
      <c r="A513" s="41"/>
      <c r="B513" s="51" t="s">
        <v>602</v>
      </c>
      <c r="C513" s="55" t="s">
        <v>240</v>
      </c>
      <c r="D513" s="63">
        <v>6</v>
      </c>
      <c r="E513" s="130">
        <f>VLOOKUP(B513,'Tarif détaillants'!A:F,6,FALSE)</f>
        <v>2.78</v>
      </c>
      <c r="F513" s="132"/>
      <c r="G513" s="61">
        <f t="shared" si="122"/>
        <v>0</v>
      </c>
      <c r="H513" s="133" t="str">
        <f t="shared" si="123"/>
        <v/>
      </c>
      <c r="I513" s="61" t="s">
        <v>1128</v>
      </c>
      <c r="J513" s="152"/>
    </row>
    <row r="514" spans="1:10" ht="15" customHeight="1" outlineLevel="1" x14ac:dyDescent="0.25">
      <c r="A514" s="44" t="s">
        <v>603</v>
      </c>
      <c r="B514" s="51" t="s">
        <v>604</v>
      </c>
      <c r="C514" s="55" t="s">
        <v>240</v>
      </c>
      <c r="D514" s="63">
        <v>6</v>
      </c>
      <c r="E514" s="130">
        <f>VLOOKUP(B514,'Tarif détaillants'!A:F,6,FALSE)</f>
        <v>4.12</v>
      </c>
      <c r="F514" s="132"/>
      <c r="G514" s="61">
        <f t="shared" si="122"/>
        <v>0</v>
      </c>
      <c r="H514" s="133" t="str">
        <f t="shared" si="123"/>
        <v/>
      </c>
      <c r="I514" s="61" t="s">
        <v>1128</v>
      </c>
      <c r="J514" s="152"/>
    </row>
    <row r="515" spans="1:10" ht="15" customHeight="1" outlineLevel="1" x14ac:dyDescent="0.25">
      <c r="A515" s="41"/>
      <c r="B515" s="51" t="s">
        <v>605</v>
      </c>
      <c r="C515" s="55" t="s">
        <v>27</v>
      </c>
      <c r="D515" s="63">
        <v>6</v>
      </c>
      <c r="E515" s="130">
        <f>VLOOKUP(B515,'Tarif détaillants'!A:F,6,FALSE)</f>
        <v>2.3199999999999998</v>
      </c>
      <c r="F515" s="132"/>
      <c r="G515" s="61">
        <f t="shared" si="122"/>
        <v>0</v>
      </c>
      <c r="H515" s="133" t="str">
        <f t="shared" si="123"/>
        <v/>
      </c>
      <c r="I515" s="61" t="s">
        <v>1128</v>
      </c>
      <c r="J515" s="152"/>
    </row>
    <row r="516" spans="1:10" ht="15" customHeight="1" x14ac:dyDescent="0.25">
      <c r="A516" s="73" t="s">
        <v>1097</v>
      </c>
      <c r="B516" s="73"/>
      <c r="C516" s="73"/>
      <c r="D516" s="73"/>
      <c r="E516" s="129"/>
      <c r="F516" s="72" t="s">
        <v>1079</v>
      </c>
      <c r="G516" s="72" t="s">
        <v>1080</v>
      </c>
      <c r="H516" s="72"/>
      <c r="I516" s="76"/>
      <c r="J516" s="151"/>
    </row>
    <row r="517" spans="1:10" ht="15" customHeight="1" outlineLevel="1" x14ac:dyDescent="0.25">
      <c r="A517" s="21" t="s">
        <v>556</v>
      </c>
      <c r="B517" s="28" t="s">
        <v>552</v>
      </c>
      <c r="C517" s="55" t="s">
        <v>553</v>
      </c>
      <c r="D517" s="63">
        <v>8</v>
      </c>
      <c r="E517" s="130">
        <f>VLOOKUP(B517,'Tarif détaillants'!A:F,6,FALSE)</f>
        <v>1.89</v>
      </c>
      <c r="F517" s="132"/>
      <c r="G517" s="61">
        <f t="shared" ref="G517" si="124">F517*D517</f>
        <v>0</v>
      </c>
      <c r="H517" s="133" t="str">
        <f t="shared" ref="H517" si="125">IF((E517*G517)=0,"",(E517*G517))</f>
        <v/>
      </c>
      <c r="I517" s="61" t="s">
        <v>1128</v>
      </c>
      <c r="J517" s="152"/>
    </row>
    <row r="518" spans="1:10" ht="15" customHeight="1" outlineLevel="1" x14ac:dyDescent="0.25">
      <c r="A518" s="21" t="s">
        <v>557</v>
      </c>
      <c r="B518" s="28" t="s">
        <v>554</v>
      </c>
      <c r="C518" s="55" t="s">
        <v>553</v>
      </c>
      <c r="D518" s="63">
        <v>8</v>
      </c>
      <c r="E518" s="130">
        <f>VLOOKUP(B518,'Tarif détaillants'!A:F,6,FALSE)</f>
        <v>1.92</v>
      </c>
      <c r="F518" s="132"/>
      <c r="G518" s="61">
        <f t="shared" ref="G518:G522" si="126">F518*D518</f>
        <v>0</v>
      </c>
      <c r="H518" s="133" t="str">
        <f t="shared" ref="H518:H522" si="127">IF((E518*G518)=0,"",(E518*G518))</f>
        <v/>
      </c>
      <c r="I518" s="61" t="s">
        <v>1128</v>
      </c>
      <c r="J518" s="152"/>
    </row>
    <row r="519" spans="1:10" ht="15" customHeight="1" outlineLevel="1" x14ac:dyDescent="0.25">
      <c r="A519" s="21" t="s">
        <v>558</v>
      </c>
      <c r="B519" s="28" t="s">
        <v>555</v>
      </c>
      <c r="C519" s="57" t="s">
        <v>553</v>
      </c>
      <c r="D519" s="65">
        <v>8</v>
      </c>
      <c r="E519" s="130">
        <f>VLOOKUP(B519,'Tarif détaillants'!A:F,6,FALSE)</f>
        <v>1.71</v>
      </c>
      <c r="F519" s="132"/>
      <c r="G519" s="61">
        <f t="shared" si="126"/>
        <v>0</v>
      </c>
      <c r="H519" s="133" t="str">
        <f t="shared" si="127"/>
        <v/>
      </c>
      <c r="I519" s="61" t="s">
        <v>1128</v>
      </c>
      <c r="J519" s="152"/>
    </row>
    <row r="520" spans="1:10" ht="15" customHeight="1" outlineLevel="1" x14ac:dyDescent="0.25">
      <c r="A520" s="21" t="s">
        <v>2087</v>
      </c>
      <c r="B520" s="28" t="s">
        <v>184</v>
      </c>
      <c r="C520" s="55" t="s">
        <v>553</v>
      </c>
      <c r="D520" s="63">
        <v>8</v>
      </c>
      <c r="E520" s="130">
        <f>VLOOKUP(B520,'Tarif détaillants'!A:F,6,FALSE)</f>
        <v>2.61</v>
      </c>
      <c r="F520" s="132"/>
      <c r="G520" s="61">
        <f t="shared" si="126"/>
        <v>0</v>
      </c>
      <c r="H520" s="133" t="str">
        <f t="shared" si="127"/>
        <v/>
      </c>
      <c r="I520" s="61" t="s">
        <v>1128</v>
      </c>
      <c r="J520" s="152"/>
    </row>
    <row r="521" spans="1:10" ht="15" customHeight="1" outlineLevel="1" x14ac:dyDescent="0.25">
      <c r="A521" s="4" t="s">
        <v>559</v>
      </c>
      <c r="B521" s="51" t="s">
        <v>51</v>
      </c>
      <c r="C521" s="54" t="s">
        <v>52</v>
      </c>
      <c r="D521" s="62">
        <v>6</v>
      </c>
      <c r="E521" s="130">
        <f>VLOOKUP(B521,'Tarif détaillants'!A:F,6,FALSE)</f>
        <v>1.64</v>
      </c>
      <c r="F521" s="132"/>
      <c r="G521" s="61">
        <f t="shared" si="126"/>
        <v>0</v>
      </c>
      <c r="H521" s="133" t="str">
        <f t="shared" si="127"/>
        <v/>
      </c>
      <c r="I521" s="61" t="s">
        <v>1128</v>
      </c>
      <c r="J521" s="152"/>
    </row>
    <row r="522" spans="1:10" ht="15" customHeight="1" outlineLevel="1" x14ac:dyDescent="0.25">
      <c r="A522" s="14" t="s">
        <v>560</v>
      </c>
      <c r="B522" s="51" t="s">
        <v>53</v>
      </c>
      <c r="C522" s="58" t="s">
        <v>54</v>
      </c>
      <c r="D522" s="66">
        <v>6</v>
      </c>
      <c r="E522" s="130">
        <f>VLOOKUP(B522,'Tarif détaillants'!A:F,6,FALSE)</f>
        <v>1.17</v>
      </c>
      <c r="F522" s="132"/>
      <c r="G522" s="61">
        <f t="shared" si="126"/>
        <v>0</v>
      </c>
      <c r="H522" s="133" t="str">
        <f t="shared" si="127"/>
        <v/>
      </c>
      <c r="I522" s="61" t="s">
        <v>1128</v>
      </c>
      <c r="J522" s="152"/>
    </row>
    <row r="523" spans="1:10" ht="15" customHeight="1" x14ac:dyDescent="0.25">
      <c r="A523" s="73" t="s">
        <v>1098</v>
      </c>
      <c r="B523" s="73"/>
      <c r="C523" s="73"/>
      <c r="D523" s="73"/>
      <c r="E523" s="129"/>
      <c r="F523" s="72" t="s">
        <v>1079</v>
      </c>
      <c r="G523" s="72" t="s">
        <v>1080</v>
      </c>
      <c r="H523" s="72"/>
      <c r="I523" s="76"/>
      <c r="J523" s="151"/>
    </row>
    <row r="524" spans="1:10" ht="15" customHeight="1" outlineLevel="1" x14ac:dyDescent="0.25">
      <c r="A524" s="44" t="s">
        <v>609</v>
      </c>
      <c r="B524" s="51" t="s">
        <v>109</v>
      </c>
      <c r="C524" s="55" t="s">
        <v>74</v>
      </c>
      <c r="D524" s="63">
        <v>12</v>
      </c>
      <c r="E524" s="130">
        <f>VLOOKUP(B524,'Tarif détaillants'!A:F,6,FALSE)</f>
        <v>1.73</v>
      </c>
      <c r="F524" s="132"/>
      <c r="G524" s="61">
        <f t="shared" ref="G524" si="128">F524*D524</f>
        <v>0</v>
      </c>
      <c r="H524" s="133" t="str">
        <f t="shared" ref="H524" si="129">IF((E524*G524)=0,"",(E524*G524))</f>
        <v/>
      </c>
      <c r="I524" s="61" t="s">
        <v>1127</v>
      </c>
      <c r="J524" s="152"/>
    </row>
    <row r="525" spans="1:10" ht="15" customHeight="1" outlineLevel="1" x14ac:dyDescent="0.25">
      <c r="A525" s="45"/>
      <c r="B525" s="51" t="s">
        <v>110</v>
      </c>
      <c r="C525" s="55" t="s">
        <v>111</v>
      </c>
      <c r="D525" s="63">
        <v>12</v>
      </c>
      <c r="E525" s="130">
        <f>VLOOKUP(B525,'Tarif détaillants'!A:F,6,FALSE)</f>
        <v>2.85</v>
      </c>
      <c r="F525" s="132"/>
      <c r="G525" s="61">
        <f t="shared" ref="G525:G530" si="130">F525*D525</f>
        <v>0</v>
      </c>
      <c r="H525" s="133" t="str">
        <f t="shared" ref="H525:H530" si="131">IF((E525*G525)=0,"",(E525*G525))</f>
        <v/>
      </c>
      <c r="I525" s="61" t="s">
        <v>1127</v>
      </c>
      <c r="J525" s="152"/>
    </row>
    <row r="526" spans="1:10" ht="15" customHeight="1" outlineLevel="1" x14ac:dyDescent="0.25">
      <c r="A526" s="45"/>
      <c r="B526" s="51" t="s">
        <v>55</v>
      </c>
      <c r="C526" s="55" t="s">
        <v>610</v>
      </c>
      <c r="D526" s="63">
        <v>6</v>
      </c>
      <c r="E526" s="130">
        <f>VLOOKUP(B526,'Tarif détaillants'!A:F,6,FALSE)</f>
        <v>4.8099999999999996</v>
      </c>
      <c r="F526" s="132"/>
      <c r="G526" s="61">
        <f t="shared" si="130"/>
        <v>0</v>
      </c>
      <c r="H526" s="133" t="str">
        <f t="shared" si="131"/>
        <v/>
      </c>
      <c r="I526" s="61" t="s">
        <v>1127</v>
      </c>
      <c r="J526" s="152"/>
    </row>
    <row r="527" spans="1:10" ht="15" customHeight="1" outlineLevel="1" x14ac:dyDescent="0.25">
      <c r="A527" s="41"/>
      <c r="B527" s="51" t="s">
        <v>864</v>
      </c>
      <c r="C527" s="55" t="s">
        <v>865</v>
      </c>
      <c r="D527" s="63">
        <v>1</v>
      </c>
      <c r="E527" s="130">
        <f>VLOOKUP(B527,'Tarif détaillants'!A:F,6,FALSE)</f>
        <v>24.04</v>
      </c>
      <c r="F527" s="132"/>
      <c r="G527" s="61">
        <f t="shared" si="130"/>
        <v>0</v>
      </c>
      <c r="H527" s="133" t="str">
        <f t="shared" si="131"/>
        <v/>
      </c>
      <c r="I527" s="61" t="s">
        <v>1127</v>
      </c>
      <c r="J527" s="152"/>
    </row>
    <row r="528" spans="1:10" ht="15" customHeight="1" outlineLevel="1" x14ac:dyDescent="0.25">
      <c r="A528" s="21" t="s">
        <v>611</v>
      </c>
      <c r="B528" s="28" t="s">
        <v>112</v>
      </c>
      <c r="C528" s="55" t="s">
        <v>108</v>
      </c>
      <c r="D528" s="63">
        <v>12</v>
      </c>
      <c r="E528" s="130">
        <f>VLOOKUP(B528,'Tarif détaillants'!A:F,6,FALSE)</f>
        <v>0.76</v>
      </c>
      <c r="F528" s="132"/>
      <c r="G528" s="61">
        <f t="shared" si="130"/>
        <v>0</v>
      </c>
      <c r="H528" s="133" t="str">
        <f t="shared" si="131"/>
        <v/>
      </c>
      <c r="I528" s="61" t="s">
        <v>1127</v>
      </c>
      <c r="J528" s="152"/>
    </row>
    <row r="529" spans="1:10" ht="15" customHeight="1" outlineLevel="1" x14ac:dyDescent="0.25">
      <c r="A529" s="21" t="s">
        <v>612</v>
      </c>
      <c r="B529" s="28" t="s">
        <v>56</v>
      </c>
      <c r="C529" s="55" t="s">
        <v>74</v>
      </c>
      <c r="D529" s="63">
        <v>12</v>
      </c>
      <c r="E529" s="130">
        <f>VLOOKUP(B529,'Tarif détaillants'!A:F,6,FALSE)</f>
        <v>1.98</v>
      </c>
      <c r="F529" s="132"/>
      <c r="G529" s="61">
        <f t="shared" si="130"/>
        <v>0</v>
      </c>
      <c r="H529" s="133" t="str">
        <f t="shared" si="131"/>
        <v/>
      </c>
      <c r="I529" s="61" t="s">
        <v>1127</v>
      </c>
      <c r="J529" s="152"/>
    </row>
    <row r="530" spans="1:10" ht="15" customHeight="1" outlineLevel="1" x14ac:dyDescent="0.25">
      <c r="A530" s="21" t="s">
        <v>720</v>
      </c>
      <c r="B530" s="28" t="s">
        <v>235</v>
      </c>
      <c r="C530" s="55" t="s">
        <v>610</v>
      </c>
      <c r="D530" s="63">
        <v>6</v>
      </c>
      <c r="E530" s="130">
        <f>VLOOKUP(B530,'Tarif détaillants'!A:F,6,FALSE)</f>
        <v>4.0599999999999996</v>
      </c>
      <c r="F530" s="132"/>
      <c r="G530" s="61">
        <f t="shared" si="130"/>
        <v>0</v>
      </c>
      <c r="H530" s="133" t="str">
        <f t="shared" si="131"/>
        <v/>
      </c>
      <c r="I530" s="61" t="s">
        <v>1127</v>
      </c>
      <c r="J530" s="152"/>
    </row>
    <row r="531" spans="1:10" ht="15" customHeight="1" x14ac:dyDescent="0.25">
      <c r="A531" s="73" t="s">
        <v>1099</v>
      </c>
      <c r="B531" s="73"/>
      <c r="C531" s="73"/>
      <c r="D531" s="73"/>
      <c r="E531" s="129"/>
      <c r="F531" s="72" t="s">
        <v>1079</v>
      </c>
      <c r="G531" s="72" t="s">
        <v>1080</v>
      </c>
      <c r="H531" s="72"/>
      <c r="I531" s="76"/>
      <c r="J531" s="151"/>
    </row>
    <row r="532" spans="1:10" ht="15" customHeight="1" outlineLevel="1" x14ac:dyDescent="0.25">
      <c r="A532" s="4" t="s">
        <v>613</v>
      </c>
      <c r="B532" s="51" t="s">
        <v>57</v>
      </c>
      <c r="C532" s="54" t="s">
        <v>614</v>
      </c>
      <c r="D532" s="63">
        <v>12</v>
      </c>
      <c r="E532" s="130">
        <f>VLOOKUP(B532,'Tarif détaillants'!A:F,6,FALSE)</f>
        <v>4.4000000000000004</v>
      </c>
      <c r="F532" s="132"/>
      <c r="G532" s="61">
        <f t="shared" ref="G532" si="132">F532*D532</f>
        <v>0</v>
      </c>
      <c r="H532" s="133" t="str">
        <f t="shared" ref="H532" si="133">IF((E532*G532)=0,"",(E532*G532))</f>
        <v/>
      </c>
      <c r="I532" s="61" t="s">
        <v>1127</v>
      </c>
      <c r="J532" s="152"/>
    </row>
    <row r="533" spans="1:10" ht="15" customHeight="1" outlineLevel="1" x14ac:dyDescent="0.25">
      <c r="A533" s="14" t="s">
        <v>2088</v>
      </c>
      <c r="B533" s="51" t="s">
        <v>58</v>
      </c>
      <c r="C533" s="54" t="s">
        <v>111</v>
      </c>
      <c r="D533" s="65">
        <v>12</v>
      </c>
      <c r="E533" s="130">
        <f>VLOOKUP(B533,'Tarif détaillants'!A:F,6,FALSE)</f>
        <v>4.04</v>
      </c>
      <c r="F533" s="132"/>
      <c r="G533" s="61">
        <f t="shared" ref="G533:G544" si="134">F533*D533</f>
        <v>0</v>
      </c>
      <c r="H533" s="133" t="str">
        <f t="shared" ref="H533:H544" si="135">IF((E533*G533)=0,"",(E533*G533))</f>
        <v/>
      </c>
      <c r="I533" s="61" t="s">
        <v>1127</v>
      </c>
      <c r="J533" s="152"/>
    </row>
    <row r="534" spans="1:10" ht="15" customHeight="1" outlineLevel="1" x14ac:dyDescent="0.25">
      <c r="A534" s="4" t="s">
        <v>706</v>
      </c>
      <c r="B534" s="51" t="s">
        <v>215</v>
      </c>
      <c r="C534" s="54" t="s">
        <v>223</v>
      </c>
      <c r="D534" s="63">
        <v>6</v>
      </c>
      <c r="E534" s="130">
        <f>VLOOKUP(B534,'Tarif détaillants'!A:F,6,FALSE)</f>
        <v>3.26</v>
      </c>
      <c r="F534" s="132"/>
      <c r="G534" s="61">
        <f t="shared" si="134"/>
        <v>0</v>
      </c>
      <c r="H534" s="133" t="str">
        <f t="shared" si="135"/>
        <v/>
      </c>
      <c r="I534" s="61" t="s">
        <v>1127</v>
      </c>
      <c r="J534" s="152"/>
    </row>
    <row r="535" spans="1:10" ht="15" customHeight="1" outlineLevel="1" x14ac:dyDescent="0.25">
      <c r="A535" s="4" t="s">
        <v>707</v>
      </c>
      <c r="B535" s="51" t="s">
        <v>216</v>
      </c>
      <c r="C535" s="54" t="s">
        <v>182</v>
      </c>
      <c r="D535" s="65">
        <v>6</v>
      </c>
      <c r="E535" s="130">
        <f>VLOOKUP(B535,'Tarif détaillants'!A:F,6,FALSE)</f>
        <v>5.41</v>
      </c>
      <c r="F535" s="132"/>
      <c r="G535" s="61">
        <f t="shared" si="134"/>
        <v>0</v>
      </c>
      <c r="H535" s="133" t="str">
        <f t="shared" si="135"/>
        <v/>
      </c>
      <c r="I535" s="61" t="s">
        <v>1127</v>
      </c>
      <c r="J535" s="152"/>
    </row>
    <row r="536" spans="1:10" ht="15" customHeight="1" outlineLevel="1" x14ac:dyDescent="0.25">
      <c r="A536" s="4" t="s">
        <v>708</v>
      </c>
      <c r="B536" s="51" t="s">
        <v>217</v>
      </c>
      <c r="C536" s="54" t="s">
        <v>224</v>
      </c>
      <c r="D536" s="62">
        <v>6</v>
      </c>
      <c r="E536" s="130">
        <f>VLOOKUP(B536,'Tarif détaillants'!A:F,6,FALSE)</f>
        <v>4.24</v>
      </c>
      <c r="F536" s="132"/>
      <c r="G536" s="61">
        <f t="shared" si="134"/>
        <v>0</v>
      </c>
      <c r="H536" s="133" t="str">
        <f t="shared" si="135"/>
        <v/>
      </c>
      <c r="I536" s="61" t="s">
        <v>1127</v>
      </c>
      <c r="J536" s="152"/>
    </row>
    <row r="537" spans="1:10" ht="15" customHeight="1" outlineLevel="1" x14ac:dyDescent="0.25">
      <c r="A537" s="4" t="s">
        <v>709</v>
      </c>
      <c r="B537" s="51" t="s">
        <v>218</v>
      </c>
      <c r="C537" s="54" t="s">
        <v>223</v>
      </c>
      <c r="D537" s="63">
        <v>6</v>
      </c>
      <c r="E537" s="130">
        <f>VLOOKUP(B537,'Tarif détaillants'!A:F,6,FALSE)</f>
        <v>3.1</v>
      </c>
      <c r="F537" s="132"/>
      <c r="G537" s="61">
        <f t="shared" si="134"/>
        <v>0</v>
      </c>
      <c r="H537" s="133" t="str">
        <f t="shared" si="135"/>
        <v/>
      </c>
      <c r="I537" s="61" t="s">
        <v>1127</v>
      </c>
      <c r="J537" s="152"/>
    </row>
    <row r="538" spans="1:10" ht="15" customHeight="1" outlineLevel="1" x14ac:dyDescent="0.25">
      <c r="A538" s="4" t="s">
        <v>710</v>
      </c>
      <c r="B538" s="51" t="s">
        <v>219</v>
      </c>
      <c r="C538" s="54" t="s">
        <v>182</v>
      </c>
      <c r="D538" s="65">
        <v>6</v>
      </c>
      <c r="E538" s="130">
        <f>VLOOKUP(B538,'Tarif détaillants'!A:F,6,FALSE)</f>
        <v>5.32</v>
      </c>
      <c r="F538" s="132"/>
      <c r="G538" s="61">
        <f t="shared" si="134"/>
        <v>0</v>
      </c>
      <c r="H538" s="133" t="str">
        <f t="shared" si="135"/>
        <v/>
      </c>
      <c r="I538" s="61" t="s">
        <v>1127</v>
      </c>
      <c r="J538" s="152"/>
    </row>
    <row r="539" spans="1:10" ht="15" customHeight="1" outlineLevel="1" x14ac:dyDescent="0.25">
      <c r="A539" s="14" t="s">
        <v>2089</v>
      </c>
      <c r="B539" s="51" t="s">
        <v>220</v>
      </c>
      <c r="C539" s="54" t="s">
        <v>74</v>
      </c>
      <c r="D539" s="62">
        <v>6</v>
      </c>
      <c r="E539" s="130">
        <f>VLOOKUP(B539,'Tarif détaillants'!A:F,6,FALSE)</f>
        <v>3.49</v>
      </c>
      <c r="F539" s="132"/>
      <c r="G539" s="61">
        <f t="shared" si="134"/>
        <v>0</v>
      </c>
      <c r="H539" s="133" t="str">
        <f t="shared" si="135"/>
        <v/>
      </c>
      <c r="I539" s="61" t="s">
        <v>1127</v>
      </c>
      <c r="J539" s="152"/>
    </row>
    <row r="540" spans="1:10" ht="15" customHeight="1" outlineLevel="1" x14ac:dyDescent="0.25">
      <c r="A540" s="17"/>
      <c r="B540" s="51" t="s">
        <v>221</v>
      </c>
      <c r="C540" s="54" t="s">
        <v>111</v>
      </c>
      <c r="D540" s="63">
        <v>6</v>
      </c>
      <c r="E540" s="130">
        <f>VLOOKUP(B540,'Tarif détaillants'!A:F,6,FALSE)</f>
        <v>5.3</v>
      </c>
      <c r="F540" s="132"/>
      <c r="G540" s="61">
        <f t="shared" si="134"/>
        <v>0</v>
      </c>
      <c r="H540" s="133" t="str">
        <f t="shared" si="135"/>
        <v/>
      </c>
      <c r="I540" s="61" t="s">
        <v>1127</v>
      </c>
      <c r="J540" s="152"/>
    </row>
    <row r="541" spans="1:10" ht="15" customHeight="1" outlineLevel="1" x14ac:dyDescent="0.25">
      <c r="A541" s="14" t="s">
        <v>712</v>
      </c>
      <c r="B541" s="51" t="s">
        <v>222</v>
      </c>
      <c r="C541" s="54" t="s">
        <v>74</v>
      </c>
      <c r="D541" s="67">
        <v>6</v>
      </c>
      <c r="E541" s="130">
        <f>VLOOKUP(B541,'Tarif détaillants'!A:F,6,FALSE)</f>
        <v>3.78</v>
      </c>
      <c r="F541" s="132"/>
      <c r="G541" s="61">
        <f t="shared" si="134"/>
        <v>0</v>
      </c>
      <c r="H541" s="133" t="str">
        <f t="shared" si="135"/>
        <v/>
      </c>
      <c r="I541" s="61" t="s">
        <v>1127</v>
      </c>
      <c r="J541" s="152"/>
    </row>
    <row r="542" spans="1:10" ht="15" customHeight="1" outlineLevel="1" x14ac:dyDescent="0.25">
      <c r="A542" s="17"/>
      <c r="B542" s="51" t="s">
        <v>225</v>
      </c>
      <c r="C542" s="54" t="s">
        <v>111</v>
      </c>
      <c r="D542" s="68">
        <v>6</v>
      </c>
      <c r="E542" s="130">
        <f>VLOOKUP(B542,'Tarif détaillants'!A:F,6,FALSE)</f>
        <v>5.96</v>
      </c>
      <c r="F542" s="132"/>
      <c r="G542" s="61">
        <f t="shared" si="134"/>
        <v>0</v>
      </c>
      <c r="H542" s="133" t="str">
        <f t="shared" si="135"/>
        <v/>
      </c>
      <c r="I542" s="61" t="s">
        <v>1127</v>
      </c>
      <c r="J542" s="152"/>
    </row>
    <row r="543" spans="1:10" ht="15" customHeight="1" outlineLevel="1" x14ac:dyDescent="0.25">
      <c r="A543" s="4" t="s">
        <v>711</v>
      </c>
      <c r="B543" s="51" t="s">
        <v>226</v>
      </c>
      <c r="C543" s="54" t="s">
        <v>186</v>
      </c>
      <c r="D543" s="69">
        <v>6</v>
      </c>
      <c r="E543" s="130">
        <f>VLOOKUP(B543,'Tarif détaillants'!A:F,6,FALSE)</f>
        <v>3.15</v>
      </c>
      <c r="F543" s="132"/>
      <c r="G543" s="61">
        <f t="shared" si="134"/>
        <v>0</v>
      </c>
      <c r="H543" s="133" t="str">
        <f t="shared" si="135"/>
        <v/>
      </c>
      <c r="I543" s="61" t="s">
        <v>1127</v>
      </c>
      <c r="J543" s="152"/>
    </row>
    <row r="544" spans="1:10" ht="15" customHeight="1" outlineLevel="1" x14ac:dyDescent="0.25">
      <c r="A544" s="21" t="s">
        <v>195</v>
      </c>
      <c r="B544" s="28" t="s">
        <v>196</v>
      </c>
      <c r="C544" s="55" t="s">
        <v>197</v>
      </c>
      <c r="D544" s="63">
        <v>6</v>
      </c>
      <c r="E544" s="130">
        <f>VLOOKUP(B544,'Tarif détaillants'!A:F,6,FALSE)</f>
        <v>2.76</v>
      </c>
      <c r="F544" s="132"/>
      <c r="G544" s="61">
        <f t="shared" si="134"/>
        <v>0</v>
      </c>
      <c r="H544" s="133" t="str">
        <f t="shared" si="135"/>
        <v/>
      </c>
      <c r="I544" s="61" t="s">
        <v>1127</v>
      </c>
      <c r="J544" s="152"/>
    </row>
    <row r="545" spans="1:10" ht="15" customHeight="1" x14ac:dyDescent="0.25">
      <c r="A545" s="73" t="s">
        <v>1101</v>
      </c>
      <c r="B545" s="73"/>
      <c r="C545" s="73"/>
      <c r="D545" s="73"/>
      <c r="E545" s="129"/>
      <c r="F545" s="72" t="s">
        <v>1079</v>
      </c>
      <c r="G545" s="72" t="s">
        <v>1080</v>
      </c>
      <c r="H545" s="72"/>
      <c r="I545" s="76"/>
      <c r="J545" s="151"/>
    </row>
    <row r="546" spans="1:10" ht="15" customHeight="1" outlineLevel="1" x14ac:dyDescent="0.25">
      <c r="A546" s="21" t="s">
        <v>615</v>
      </c>
      <c r="B546" s="28" t="s">
        <v>59</v>
      </c>
      <c r="C546" s="55" t="s">
        <v>175</v>
      </c>
      <c r="D546" s="63">
        <v>6</v>
      </c>
      <c r="E546" s="130">
        <f>VLOOKUP(B546,'Tarif détaillants'!A:F,6,FALSE)</f>
        <v>1.43</v>
      </c>
      <c r="F546" s="132"/>
      <c r="G546" s="61">
        <f t="shared" ref="G546" si="136">F546*D546</f>
        <v>0</v>
      </c>
      <c r="H546" s="133" t="str">
        <f t="shared" ref="H546" si="137">IF((E546*G546)=0,"",(E546*G546))</f>
        <v/>
      </c>
      <c r="I546" s="61" t="s">
        <v>1127</v>
      </c>
      <c r="J546" s="152"/>
    </row>
    <row r="547" spans="1:10" ht="15" customHeight="1" outlineLevel="1" x14ac:dyDescent="0.25">
      <c r="A547" s="21" t="s">
        <v>615</v>
      </c>
      <c r="B547" s="28" t="s">
        <v>765</v>
      </c>
      <c r="C547" s="55" t="s">
        <v>766</v>
      </c>
      <c r="D547" s="63">
        <v>8</v>
      </c>
      <c r="E547" s="130">
        <f>VLOOKUP(B547,'Tarif détaillants'!A:F,6,FALSE)</f>
        <v>2.81</v>
      </c>
      <c r="F547" s="132"/>
      <c r="G547" s="61">
        <f t="shared" ref="G547:G554" si="138">F547*D547</f>
        <v>0</v>
      </c>
      <c r="H547" s="133" t="str">
        <f t="shared" ref="H547:H554" si="139">IF((E547*G547)=0,"",(E547*G547))</f>
        <v/>
      </c>
      <c r="I547" s="61" t="s">
        <v>1127</v>
      </c>
      <c r="J547" s="152"/>
    </row>
    <row r="548" spans="1:10" ht="15" customHeight="1" outlineLevel="1" x14ac:dyDescent="0.25">
      <c r="A548" s="21" t="s">
        <v>529</v>
      </c>
      <c r="B548" s="28" t="s">
        <v>60</v>
      </c>
      <c r="C548" s="55" t="s">
        <v>175</v>
      </c>
      <c r="D548" s="63">
        <v>6</v>
      </c>
      <c r="E548" s="130">
        <f>VLOOKUP(B548,'Tarif détaillants'!A:F,6,FALSE)</f>
        <v>1.33</v>
      </c>
      <c r="F548" s="132"/>
      <c r="G548" s="61">
        <f t="shared" si="138"/>
        <v>0</v>
      </c>
      <c r="H548" s="133" t="str">
        <f t="shared" si="139"/>
        <v/>
      </c>
      <c r="I548" s="61" t="s">
        <v>1127</v>
      </c>
      <c r="J548" s="152"/>
    </row>
    <row r="549" spans="1:10" ht="15" customHeight="1" outlineLevel="1" x14ac:dyDescent="0.25">
      <c r="A549" s="21" t="s">
        <v>529</v>
      </c>
      <c r="B549" s="28" t="s">
        <v>773</v>
      </c>
      <c r="C549" s="55" t="s">
        <v>766</v>
      </c>
      <c r="D549" s="63">
        <v>8</v>
      </c>
      <c r="E549" s="130">
        <f>VLOOKUP(B549,'Tarif détaillants'!A:F,6,FALSE)</f>
        <v>3.15</v>
      </c>
      <c r="F549" s="132"/>
      <c r="G549" s="61">
        <f t="shared" si="138"/>
        <v>0</v>
      </c>
      <c r="H549" s="133" t="str">
        <f t="shared" si="139"/>
        <v/>
      </c>
      <c r="I549" s="61" t="s">
        <v>1127</v>
      </c>
      <c r="J549" s="152"/>
    </row>
    <row r="550" spans="1:10" ht="15" customHeight="1" outlineLevel="1" x14ac:dyDescent="0.25">
      <c r="A550" s="21" t="s">
        <v>617</v>
      </c>
      <c r="B550" s="28" t="s">
        <v>61</v>
      </c>
      <c r="C550" s="55" t="s">
        <v>175</v>
      </c>
      <c r="D550" s="63">
        <v>6</v>
      </c>
      <c r="E550" s="130">
        <f>VLOOKUP(B550,'Tarif détaillants'!A:F,6,FALSE)</f>
        <v>1.34</v>
      </c>
      <c r="F550" s="132"/>
      <c r="G550" s="61">
        <f t="shared" si="138"/>
        <v>0</v>
      </c>
      <c r="H550" s="133" t="str">
        <f t="shared" si="139"/>
        <v/>
      </c>
      <c r="I550" s="61" t="s">
        <v>1127</v>
      </c>
      <c r="J550" s="152"/>
    </row>
    <row r="551" spans="1:10" ht="15" customHeight="1" outlineLevel="1" x14ac:dyDescent="0.25">
      <c r="A551" s="21" t="s">
        <v>618</v>
      </c>
      <c r="B551" s="28" t="s">
        <v>62</v>
      </c>
      <c r="C551" s="55" t="s">
        <v>175</v>
      </c>
      <c r="D551" s="63">
        <v>6</v>
      </c>
      <c r="E551" s="130">
        <f>VLOOKUP(B551,'Tarif détaillants'!A:F,6,FALSE)</f>
        <v>1.34</v>
      </c>
      <c r="F551" s="132"/>
      <c r="G551" s="61">
        <f t="shared" si="138"/>
        <v>0</v>
      </c>
      <c r="H551" s="133" t="str">
        <f t="shared" si="139"/>
        <v/>
      </c>
      <c r="I551" s="61" t="s">
        <v>1127</v>
      </c>
      <c r="J551" s="152"/>
    </row>
    <row r="552" spans="1:10" ht="15" customHeight="1" outlineLevel="1" x14ac:dyDescent="0.25">
      <c r="A552" s="21" t="s">
        <v>619</v>
      </c>
      <c r="B552" s="28" t="s">
        <v>63</v>
      </c>
      <c r="C552" s="55" t="s">
        <v>175</v>
      </c>
      <c r="D552" s="63">
        <v>6</v>
      </c>
      <c r="E552" s="130">
        <f>VLOOKUP(B552,'Tarif détaillants'!A:F,6,FALSE)</f>
        <v>1.26</v>
      </c>
      <c r="F552" s="132"/>
      <c r="G552" s="61">
        <f t="shared" si="138"/>
        <v>0</v>
      </c>
      <c r="H552" s="133" t="str">
        <f t="shared" si="139"/>
        <v/>
      </c>
      <c r="I552" s="61" t="s">
        <v>1127</v>
      </c>
      <c r="J552" s="152"/>
    </row>
    <row r="553" spans="1:10" ht="15" customHeight="1" outlineLevel="1" x14ac:dyDescent="0.25">
      <c r="A553" s="21" t="s">
        <v>620</v>
      </c>
      <c r="B553" s="28" t="s">
        <v>126</v>
      </c>
      <c r="C553" s="55" t="s">
        <v>175</v>
      </c>
      <c r="D553" s="63">
        <v>6</v>
      </c>
      <c r="E553" s="130">
        <f>VLOOKUP(B553,'Tarif détaillants'!A:F,6,FALSE)</f>
        <v>1.4</v>
      </c>
      <c r="F553" s="132"/>
      <c r="G553" s="61">
        <f t="shared" si="138"/>
        <v>0</v>
      </c>
      <c r="H553" s="133" t="str">
        <f t="shared" si="139"/>
        <v/>
      </c>
      <c r="I553" s="61" t="s">
        <v>1127</v>
      </c>
      <c r="J553" s="152"/>
    </row>
    <row r="554" spans="1:10" ht="15" customHeight="1" outlineLevel="1" x14ac:dyDescent="0.25">
      <c r="A554" s="21" t="s">
        <v>442</v>
      </c>
      <c r="B554" s="28" t="s">
        <v>768</v>
      </c>
      <c r="C554" s="55" t="s">
        <v>767</v>
      </c>
      <c r="D554" s="63">
        <v>8</v>
      </c>
      <c r="E554" s="130">
        <f>VLOOKUP(B554,'Tarif détaillants'!A:F,6,FALSE)</f>
        <v>3.92</v>
      </c>
      <c r="F554" s="132"/>
      <c r="G554" s="61">
        <f t="shared" si="138"/>
        <v>0</v>
      </c>
      <c r="H554" s="133" t="str">
        <f t="shared" si="139"/>
        <v/>
      </c>
      <c r="I554" s="61" t="s">
        <v>1127</v>
      </c>
      <c r="J554" s="152"/>
    </row>
    <row r="555" spans="1:10" ht="15" customHeight="1" x14ac:dyDescent="0.25">
      <c r="A555" s="73" t="s">
        <v>1102</v>
      </c>
      <c r="B555" s="73"/>
      <c r="C555" s="73"/>
      <c r="D555" s="73"/>
      <c r="E555" s="129"/>
      <c r="F555" s="72" t="s">
        <v>1079</v>
      </c>
      <c r="G555" s="72" t="s">
        <v>1080</v>
      </c>
      <c r="H555" s="72"/>
      <c r="I555" s="76"/>
      <c r="J555" s="151"/>
    </row>
    <row r="556" spans="1:10" ht="15" customHeight="1" outlineLevel="1" x14ac:dyDescent="0.25">
      <c r="A556" s="20" t="s">
        <v>621</v>
      </c>
      <c r="B556" s="28" t="s">
        <v>65</v>
      </c>
      <c r="C556" s="55" t="s">
        <v>206</v>
      </c>
      <c r="D556" s="63">
        <v>12</v>
      </c>
      <c r="E556" s="130">
        <f>VLOOKUP(B556,'Tarif détaillants'!A:F,6,FALSE)</f>
        <v>1.95</v>
      </c>
      <c r="F556" s="132"/>
      <c r="G556" s="61">
        <f t="shared" ref="G556" si="140">F556*D556</f>
        <v>0</v>
      </c>
      <c r="H556" s="133" t="str">
        <f t="shared" ref="H556" si="141">IF((E556*G556)=0,"",(E556*G556))</f>
        <v/>
      </c>
      <c r="I556" s="61" t="s">
        <v>1127</v>
      </c>
      <c r="J556" s="152"/>
    </row>
    <row r="557" spans="1:10" ht="15" customHeight="1" outlineLevel="1" x14ac:dyDescent="0.25">
      <c r="A557" s="21" t="s">
        <v>622</v>
      </c>
      <c r="B557" s="28" t="s">
        <v>64</v>
      </c>
      <c r="C557" s="55" t="s">
        <v>623</v>
      </c>
      <c r="D557" s="63">
        <v>6</v>
      </c>
      <c r="E557" s="130">
        <f>VLOOKUP(B557,'Tarif détaillants'!A:F,6,FALSE)</f>
        <v>2.95</v>
      </c>
      <c r="F557" s="132"/>
      <c r="G557" s="61">
        <f t="shared" ref="G557:G562" si="142">F557*D557</f>
        <v>0</v>
      </c>
      <c r="H557" s="133" t="str">
        <f t="shared" ref="H557:H562" si="143">IF((E557*G557)=0,"",(E557*G557))</f>
        <v/>
      </c>
      <c r="I557" s="61" t="s">
        <v>1127</v>
      </c>
      <c r="J557" s="152"/>
    </row>
    <row r="558" spans="1:10" ht="15" customHeight="1" outlineLevel="1" x14ac:dyDescent="0.25">
      <c r="A558" s="21" t="s">
        <v>715</v>
      </c>
      <c r="B558" s="28" t="s">
        <v>716</v>
      </c>
      <c r="C558" s="55" t="s">
        <v>175</v>
      </c>
      <c r="D558" s="63">
        <v>6</v>
      </c>
      <c r="E558" s="130">
        <f>VLOOKUP(B558,'Tarif détaillants'!A:F,6,FALSE)</f>
        <v>2.84</v>
      </c>
      <c r="F558" s="132"/>
      <c r="G558" s="61">
        <f t="shared" si="142"/>
        <v>0</v>
      </c>
      <c r="H558" s="133" t="str">
        <f t="shared" si="143"/>
        <v/>
      </c>
      <c r="I558" s="61" t="s">
        <v>1127</v>
      </c>
      <c r="J558" s="152"/>
    </row>
    <row r="559" spans="1:10" ht="15" customHeight="1" outlineLevel="1" x14ac:dyDescent="0.25">
      <c r="A559" s="21" t="s">
        <v>717</v>
      </c>
      <c r="B559" s="28" t="s">
        <v>129</v>
      </c>
      <c r="C559" s="55" t="s">
        <v>128</v>
      </c>
      <c r="D559" s="63">
        <v>6</v>
      </c>
      <c r="E559" s="130">
        <f>VLOOKUP(B559,'Tarif détaillants'!A:F,6,FALSE)</f>
        <v>6.15</v>
      </c>
      <c r="F559" s="132"/>
      <c r="G559" s="61">
        <f t="shared" si="142"/>
        <v>0</v>
      </c>
      <c r="H559" s="133" t="str">
        <f t="shared" si="143"/>
        <v/>
      </c>
      <c r="I559" s="61" t="s">
        <v>1127</v>
      </c>
      <c r="J559" s="152"/>
    </row>
    <row r="560" spans="1:10" ht="15" customHeight="1" outlineLevel="1" x14ac:dyDescent="0.25">
      <c r="A560" s="21" t="s">
        <v>718</v>
      </c>
      <c r="B560" s="28" t="s">
        <v>130</v>
      </c>
      <c r="C560" s="55" t="s">
        <v>131</v>
      </c>
      <c r="D560" s="63">
        <v>6</v>
      </c>
      <c r="E560" s="130">
        <f>VLOOKUP(B560,'Tarif détaillants'!A:F,6,FALSE)</f>
        <v>4.1500000000000004</v>
      </c>
      <c r="F560" s="132"/>
      <c r="G560" s="61">
        <f t="shared" si="142"/>
        <v>0</v>
      </c>
      <c r="H560" s="133" t="str">
        <f t="shared" si="143"/>
        <v/>
      </c>
      <c r="I560" s="61" t="s">
        <v>1127</v>
      </c>
      <c r="J560" s="152"/>
    </row>
    <row r="561" spans="1:10" ht="15" customHeight="1" outlineLevel="1" x14ac:dyDescent="0.25">
      <c r="A561" s="21" t="s">
        <v>713</v>
      </c>
      <c r="B561" s="28" t="s">
        <v>714</v>
      </c>
      <c r="C561" s="55" t="s">
        <v>175</v>
      </c>
      <c r="D561" s="63">
        <v>6</v>
      </c>
      <c r="E561" s="130">
        <f>VLOOKUP(B561,'Tarif détaillants'!A:F,6,FALSE)</f>
        <v>2.97</v>
      </c>
      <c r="F561" s="132"/>
      <c r="G561" s="61">
        <f t="shared" si="142"/>
        <v>0</v>
      </c>
      <c r="H561" s="133" t="str">
        <f t="shared" si="143"/>
        <v/>
      </c>
      <c r="I561" s="61" t="s">
        <v>1127</v>
      </c>
      <c r="J561" s="152"/>
    </row>
    <row r="562" spans="1:10" ht="15" customHeight="1" outlineLevel="1" x14ac:dyDescent="0.25">
      <c r="A562" s="21" t="s">
        <v>719</v>
      </c>
      <c r="B562" s="28" t="s">
        <v>132</v>
      </c>
      <c r="C562" s="55" t="s">
        <v>128</v>
      </c>
      <c r="D562" s="63">
        <v>6</v>
      </c>
      <c r="E562" s="130">
        <f>VLOOKUP(B562,'Tarif détaillants'!A:F,6,FALSE)</f>
        <v>5.91</v>
      </c>
      <c r="F562" s="132"/>
      <c r="G562" s="61">
        <f t="shared" si="142"/>
        <v>0</v>
      </c>
      <c r="H562" s="133" t="str">
        <f t="shared" si="143"/>
        <v/>
      </c>
      <c r="I562" s="61" t="s">
        <v>1127</v>
      </c>
      <c r="J562" s="152"/>
    </row>
    <row r="563" spans="1:10" ht="15" customHeight="1" x14ac:dyDescent="0.25">
      <c r="A563" s="73" t="s">
        <v>1103</v>
      </c>
      <c r="B563" s="73"/>
      <c r="C563" s="73"/>
      <c r="D563" s="73"/>
      <c r="E563" s="129"/>
      <c r="F563" s="72" t="s">
        <v>1079</v>
      </c>
      <c r="G563" s="72" t="s">
        <v>1080</v>
      </c>
      <c r="H563" s="72"/>
      <c r="I563" s="76"/>
      <c r="J563" s="151"/>
    </row>
    <row r="564" spans="1:10" ht="15" customHeight="1" outlineLevel="1" x14ac:dyDescent="0.25">
      <c r="A564" s="20" t="s">
        <v>626</v>
      </c>
      <c r="B564" s="28" t="s">
        <v>769</v>
      </c>
      <c r="C564" s="55" t="s">
        <v>770</v>
      </c>
      <c r="D564" s="63">
        <v>8</v>
      </c>
      <c r="E564" s="130">
        <f>VLOOKUP(B564,'Tarif détaillants'!A:F,6,FALSE)</f>
        <v>3.41</v>
      </c>
      <c r="F564" s="132"/>
      <c r="G564" s="61">
        <f t="shared" ref="G564" si="144">F564*D564</f>
        <v>0</v>
      </c>
      <c r="H564" s="133" t="str">
        <f t="shared" ref="H564" si="145">IF((E564*G564)=0,"",(E564*G564))</f>
        <v/>
      </c>
      <c r="I564" s="61" t="s">
        <v>1127</v>
      </c>
      <c r="J564" s="152"/>
    </row>
    <row r="565" spans="1:10" ht="15" customHeight="1" outlineLevel="1" x14ac:dyDescent="0.25">
      <c r="A565" s="23"/>
      <c r="B565" s="28" t="s">
        <v>869</v>
      </c>
      <c r="C565" s="55" t="s">
        <v>870</v>
      </c>
      <c r="D565" s="63">
        <v>12</v>
      </c>
      <c r="E565" s="130">
        <f>VLOOKUP(B565,'Tarif détaillants'!A:F,6,FALSE)</f>
        <v>1.81</v>
      </c>
      <c r="F565" s="132"/>
      <c r="G565" s="61">
        <f t="shared" ref="G565:G574" si="146">F565*D565</f>
        <v>0</v>
      </c>
      <c r="H565" s="133" t="str">
        <f t="shared" ref="H565:H574" si="147">IF((E565*G565)=0,"",(E565*G565))</f>
        <v/>
      </c>
      <c r="I565" s="61" t="s">
        <v>1127</v>
      </c>
      <c r="J565" s="152"/>
    </row>
    <row r="566" spans="1:10" ht="15" customHeight="1" outlineLevel="1" x14ac:dyDescent="0.25">
      <c r="A566" s="20" t="s">
        <v>629</v>
      </c>
      <c r="B566" s="28" t="s">
        <v>67</v>
      </c>
      <c r="C566" s="55" t="s">
        <v>175</v>
      </c>
      <c r="D566" s="63">
        <v>12</v>
      </c>
      <c r="E566" s="130">
        <f>VLOOKUP(B566,'Tarif détaillants'!A:F,6,FALSE)</f>
        <v>2.0099999999999998</v>
      </c>
      <c r="F566" s="132"/>
      <c r="G566" s="61">
        <f t="shared" si="146"/>
        <v>0</v>
      </c>
      <c r="H566" s="133" t="str">
        <f t="shared" si="147"/>
        <v/>
      </c>
      <c r="I566" s="61" t="s">
        <v>1127</v>
      </c>
      <c r="J566" s="152"/>
    </row>
    <row r="567" spans="1:10" ht="15" customHeight="1" outlineLevel="1" x14ac:dyDescent="0.25">
      <c r="A567" s="23"/>
      <c r="B567" s="28" t="s">
        <v>66</v>
      </c>
      <c r="C567" s="55" t="s">
        <v>131</v>
      </c>
      <c r="D567" s="63">
        <v>12</v>
      </c>
      <c r="E567" s="130">
        <f>VLOOKUP(B567,'Tarif détaillants'!A:F,6,FALSE)</f>
        <v>2.94</v>
      </c>
      <c r="F567" s="132"/>
      <c r="G567" s="61">
        <f t="shared" si="146"/>
        <v>0</v>
      </c>
      <c r="H567" s="133" t="str">
        <f t="shared" si="147"/>
        <v/>
      </c>
      <c r="I567" s="61" t="s">
        <v>1127</v>
      </c>
      <c r="J567" s="152"/>
    </row>
    <row r="568" spans="1:10" ht="15" customHeight="1" outlineLevel="1" x14ac:dyDescent="0.25">
      <c r="A568" s="20" t="s">
        <v>838</v>
      </c>
      <c r="B568" s="28" t="s">
        <v>68</v>
      </c>
      <c r="C568" s="55" t="s">
        <v>175</v>
      </c>
      <c r="D568" s="63">
        <v>12</v>
      </c>
      <c r="E568" s="130">
        <f>VLOOKUP(B568,'Tarif détaillants'!A:F,6,FALSE)</f>
        <v>4.2</v>
      </c>
      <c r="F568" s="132"/>
      <c r="G568" s="61">
        <f t="shared" si="146"/>
        <v>0</v>
      </c>
      <c r="H568" s="133" t="str">
        <f t="shared" si="147"/>
        <v/>
      </c>
      <c r="I568" s="61" t="s">
        <v>1127</v>
      </c>
      <c r="J568" s="152"/>
    </row>
    <row r="569" spans="1:10" ht="15" customHeight="1" outlineLevel="1" x14ac:dyDescent="0.25">
      <c r="A569" s="23"/>
      <c r="B569" s="28" t="s">
        <v>764</v>
      </c>
      <c r="C569" s="55" t="s">
        <v>767</v>
      </c>
      <c r="D569" s="63">
        <v>4</v>
      </c>
      <c r="E569" s="130">
        <f>VLOOKUP(B569,'Tarif détaillants'!A:F,6,FALSE)</f>
        <v>8.56</v>
      </c>
      <c r="F569" s="132"/>
      <c r="G569" s="61">
        <f t="shared" si="146"/>
        <v>0</v>
      </c>
      <c r="H569" s="133" t="str">
        <f t="shared" si="147"/>
        <v/>
      </c>
      <c r="I569" s="61" t="s">
        <v>1127</v>
      </c>
      <c r="J569" s="152"/>
    </row>
    <row r="570" spans="1:10" ht="15" customHeight="1" outlineLevel="1" x14ac:dyDescent="0.25">
      <c r="A570" s="21" t="s">
        <v>632</v>
      </c>
      <c r="B570" s="28" t="s">
        <v>70</v>
      </c>
      <c r="C570" s="55" t="s">
        <v>175</v>
      </c>
      <c r="D570" s="63">
        <v>12</v>
      </c>
      <c r="E570" s="130">
        <f>VLOOKUP(B570,'Tarif détaillants'!A:F,6,FALSE)</f>
        <v>2.54</v>
      </c>
      <c r="F570" s="132"/>
      <c r="G570" s="61">
        <f t="shared" si="146"/>
        <v>0</v>
      </c>
      <c r="H570" s="133" t="str">
        <f t="shared" si="147"/>
        <v/>
      </c>
      <c r="I570" s="61" t="s">
        <v>1127</v>
      </c>
      <c r="J570" s="152"/>
    </row>
    <row r="571" spans="1:10" ht="15" customHeight="1" outlineLevel="1" x14ac:dyDescent="0.25">
      <c r="A571" s="20" t="s">
        <v>127</v>
      </c>
      <c r="B571" s="28" t="s">
        <v>69</v>
      </c>
      <c r="C571" s="55" t="s">
        <v>175</v>
      </c>
      <c r="D571" s="63">
        <v>12</v>
      </c>
      <c r="E571" s="130">
        <f>VLOOKUP(B571,'Tarif détaillants'!A:F,6,FALSE)</f>
        <v>2.08</v>
      </c>
      <c r="F571" s="132"/>
      <c r="G571" s="61">
        <f t="shared" si="146"/>
        <v>0</v>
      </c>
      <c r="H571" s="133" t="str">
        <f t="shared" si="147"/>
        <v/>
      </c>
      <c r="I571" s="61" t="s">
        <v>1127</v>
      </c>
      <c r="J571" s="152"/>
    </row>
    <row r="572" spans="1:10" ht="15" customHeight="1" outlineLevel="1" x14ac:dyDescent="0.25">
      <c r="A572" s="23"/>
      <c r="B572" s="28" t="s">
        <v>771</v>
      </c>
      <c r="C572" s="55" t="s">
        <v>772</v>
      </c>
      <c r="D572" s="63">
        <v>8</v>
      </c>
      <c r="E572" s="130">
        <f>VLOOKUP(B572,'Tarif détaillants'!A:F,6,FALSE)</f>
        <v>3.69</v>
      </c>
      <c r="F572" s="132"/>
      <c r="G572" s="61">
        <f t="shared" si="146"/>
        <v>0</v>
      </c>
      <c r="H572" s="133" t="str">
        <f t="shared" si="147"/>
        <v/>
      </c>
      <c r="I572" s="61" t="s">
        <v>1127</v>
      </c>
      <c r="J572" s="152"/>
    </row>
    <row r="573" spans="1:10" ht="15" customHeight="1" outlineLevel="1" x14ac:dyDescent="0.25">
      <c r="A573" s="21" t="s">
        <v>871</v>
      </c>
      <c r="B573" s="28" t="s">
        <v>872</v>
      </c>
      <c r="C573" s="55" t="s">
        <v>8</v>
      </c>
      <c r="D573" s="63">
        <v>6</v>
      </c>
      <c r="E573" s="130">
        <f>VLOOKUP(B573,'Tarif détaillants'!A:F,6,FALSE)</f>
        <v>2.6669999999999998</v>
      </c>
      <c r="F573" s="132"/>
      <c r="G573" s="61">
        <f t="shared" si="146"/>
        <v>0</v>
      </c>
      <c r="H573" s="133" t="str">
        <f t="shared" si="147"/>
        <v/>
      </c>
      <c r="I573" s="61" t="s">
        <v>1127</v>
      </c>
      <c r="J573" s="152" t="s">
        <v>2221</v>
      </c>
    </row>
    <row r="574" spans="1:10" ht="15" customHeight="1" outlineLevel="1" x14ac:dyDescent="0.25">
      <c r="A574" s="21" t="s">
        <v>873</v>
      </c>
      <c r="B574" s="28" t="s">
        <v>874</v>
      </c>
      <c r="C574" s="55" t="s">
        <v>875</v>
      </c>
      <c r="D574" s="63">
        <v>6</v>
      </c>
      <c r="E574" s="130">
        <f>VLOOKUP(B574,'Tarif détaillants'!A:F,6,FALSE)</f>
        <v>2.7469999999999999</v>
      </c>
      <c r="F574" s="132"/>
      <c r="G574" s="61">
        <f t="shared" si="146"/>
        <v>0</v>
      </c>
      <c r="H574" s="133" t="str">
        <f t="shared" si="147"/>
        <v/>
      </c>
      <c r="I574" s="61" t="s">
        <v>1127</v>
      </c>
      <c r="J574" s="152" t="s">
        <v>2221</v>
      </c>
    </row>
    <row r="575" spans="1:10" ht="15" customHeight="1" x14ac:dyDescent="0.25">
      <c r="A575" s="73" t="s">
        <v>802</v>
      </c>
      <c r="B575" s="73"/>
      <c r="C575" s="73"/>
      <c r="D575" s="73"/>
      <c r="E575" s="129"/>
      <c r="F575" s="72" t="s">
        <v>1079</v>
      </c>
      <c r="G575" s="72" t="s">
        <v>1080</v>
      </c>
      <c r="H575" s="72"/>
      <c r="I575" s="76"/>
      <c r="J575" s="151"/>
    </row>
    <row r="576" spans="1:10" ht="15" customHeight="1" outlineLevel="1" x14ac:dyDescent="0.25">
      <c r="A576" s="4" t="s">
        <v>2090</v>
      </c>
      <c r="B576" s="28" t="s">
        <v>150</v>
      </c>
      <c r="C576" s="54" t="s">
        <v>155</v>
      </c>
      <c r="D576" s="62">
        <v>12</v>
      </c>
      <c r="E576" s="130">
        <f>VLOOKUP(B576,'Tarif détaillants'!A:F,6,FALSE)</f>
        <v>1.38</v>
      </c>
      <c r="F576" s="132"/>
      <c r="G576" s="61">
        <f t="shared" ref="G576" si="148">F576*D576</f>
        <v>0</v>
      </c>
      <c r="H576" s="133" t="str">
        <f t="shared" ref="H576" si="149">IF((E576*G576)=0,"",(E576*G576))</f>
        <v/>
      </c>
      <c r="I576" s="61" t="s">
        <v>1127</v>
      </c>
      <c r="J576" s="152"/>
    </row>
    <row r="577" spans="1:10" ht="15" customHeight="1" outlineLevel="1" x14ac:dyDescent="0.25">
      <c r="A577" s="4" t="s">
        <v>2091</v>
      </c>
      <c r="B577" s="28" t="s">
        <v>151</v>
      </c>
      <c r="C577" s="54" t="s">
        <v>155</v>
      </c>
      <c r="D577" s="62">
        <v>12</v>
      </c>
      <c r="E577" s="130">
        <f>VLOOKUP(B577,'Tarif détaillants'!A:F,6,FALSE)</f>
        <v>1.38</v>
      </c>
      <c r="F577" s="132"/>
      <c r="G577" s="61">
        <f t="shared" ref="G577:G580" si="150">F577*D577</f>
        <v>0</v>
      </c>
      <c r="H577" s="133" t="str">
        <f t="shared" ref="H577:H580" si="151">IF((E577*G577)=0,"",(E577*G577))</f>
        <v/>
      </c>
      <c r="I577" s="61" t="s">
        <v>1127</v>
      </c>
      <c r="J577" s="152"/>
    </row>
    <row r="578" spans="1:10" ht="15" customHeight="1" outlineLevel="1" x14ac:dyDescent="0.25">
      <c r="A578" s="4" t="s">
        <v>2092</v>
      </c>
      <c r="B578" s="28" t="s">
        <v>152</v>
      </c>
      <c r="C578" s="54" t="s">
        <v>155</v>
      </c>
      <c r="D578" s="62">
        <v>12</v>
      </c>
      <c r="E578" s="130">
        <f>VLOOKUP(B578,'Tarif détaillants'!A:F,6,FALSE)</f>
        <v>1.38</v>
      </c>
      <c r="F578" s="132"/>
      <c r="G578" s="61">
        <f t="shared" si="150"/>
        <v>0</v>
      </c>
      <c r="H578" s="133" t="str">
        <f t="shared" si="151"/>
        <v/>
      </c>
      <c r="I578" s="61" t="s">
        <v>1127</v>
      </c>
      <c r="J578" s="152"/>
    </row>
    <row r="579" spans="1:10" ht="15" customHeight="1" outlineLevel="1" x14ac:dyDescent="0.25">
      <c r="A579" s="4" t="s">
        <v>2093</v>
      </c>
      <c r="B579" s="28" t="s">
        <v>153</v>
      </c>
      <c r="C579" s="54" t="s">
        <v>155</v>
      </c>
      <c r="D579" s="62">
        <v>12</v>
      </c>
      <c r="E579" s="130">
        <f>VLOOKUP(B579,'Tarif détaillants'!A:F,6,FALSE)</f>
        <v>1.38</v>
      </c>
      <c r="F579" s="132"/>
      <c r="G579" s="61">
        <f t="shared" si="150"/>
        <v>0</v>
      </c>
      <c r="H579" s="133" t="str">
        <f t="shared" si="151"/>
        <v/>
      </c>
      <c r="I579" s="61" t="s">
        <v>1127</v>
      </c>
      <c r="J579" s="152"/>
    </row>
    <row r="580" spans="1:10" ht="15" customHeight="1" outlineLevel="1" x14ac:dyDescent="0.25">
      <c r="A580" s="4" t="s">
        <v>2094</v>
      </c>
      <c r="B580" s="28" t="s">
        <v>154</v>
      </c>
      <c r="C580" s="54" t="s">
        <v>155</v>
      </c>
      <c r="D580" s="62">
        <v>12</v>
      </c>
      <c r="E580" s="130">
        <f>VLOOKUP(B580,'Tarif détaillants'!A:F,6,FALSE)</f>
        <v>1.38</v>
      </c>
      <c r="F580" s="132"/>
      <c r="G580" s="61">
        <f t="shared" si="150"/>
        <v>0</v>
      </c>
      <c r="H580" s="133" t="str">
        <f t="shared" si="151"/>
        <v/>
      </c>
      <c r="I580" s="61" t="s">
        <v>1127</v>
      </c>
      <c r="J580" s="152"/>
    </row>
    <row r="581" spans="1:10" ht="15" customHeight="1" x14ac:dyDescent="0.25">
      <c r="A581" s="73" t="s">
        <v>1130</v>
      </c>
      <c r="B581" s="73"/>
      <c r="C581" s="73"/>
      <c r="D581" s="73"/>
      <c r="E581" s="129"/>
      <c r="F581" s="72" t="s">
        <v>1079</v>
      </c>
      <c r="G581" s="72" t="s">
        <v>1080</v>
      </c>
      <c r="H581" s="72"/>
      <c r="I581" s="76"/>
      <c r="J581" s="151"/>
    </row>
    <row r="582" spans="1:10" ht="15" customHeight="1" outlineLevel="1" x14ac:dyDescent="0.25">
      <c r="A582" s="4" t="s">
        <v>81</v>
      </c>
      <c r="B582" s="28" t="s">
        <v>156</v>
      </c>
      <c r="C582" s="54" t="s">
        <v>155</v>
      </c>
      <c r="D582" s="62">
        <v>12</v>
      </c>
      <c r="E582" s="130">
        <f>VLOOKUP(B582,'Tarif détaillants'!A:F,6,FALSE)</f>
        <v>1.32</v>
      </c>
      <c r="F582" s="132"/>
      <c r="G582" s="61">
        <f t="shared" ref="G582" si="152">F582*D582</f>
        <v>0</v>
      </c>
      <c r="H582" s="133" t="str">
        <f t="shared" ref="H582" si="153">IF((E582*G582)=0,"",(E582*G582))</f>
        <v/>
      </c>
      <c r="I582" s="61" t="s">
        <v>1127</v>
      </c>
      <c r="J582" s="152"/>
    </row>
    <row r="583" spans="1:10" ht="15" customHeight="1" outlineLevel="1" x14ac:dyDescent="0.25">
      <c r="A583" s="4" t="s">
        <v>808</v>
      </c>
      <c r="B583" s="28" t="s">
        <v>810</v>
      </c>
      <c r="C583" s="54" t="s">
        <v>155</v>
      </c>
      <c r="D583" s="62">
        <v>12</v>
      </c>
      <c r="E583" s="130">
        <f>VLOOKUP(B583,'Tarif détaillants'!A:F,6,FALSE)</f>
        <v>1.29</v>
      </c>
      <c r="F583" s="132"/>
      <c r="G583" s="61">
        <f t="shared" ref="G583:G590" si="154">F583*D583</f>
        <v>0</v>
      </c>
      <c r="H583" s="133" t="str">
        <f t="shared" ref="H583:H590" si="155">IF((E583*G583)=0,"",(E583*G583))</f>
        <v/>
      </c>
      <c r="I583" s="61" t="s">
        <v>1127</v>
      </c>
      <c r="J583" s="152"/>
    </row>
    <row r="584" spans="1:10" ht="15" customHeight="1" outlineLevel="1" x14ac:dyDescent="0.25">
      <c r="A584" s="4" t="s">
        <v>809</v>
      </c>
      <c r="B584" s="28" t="s">
        <v>811</v>
      </c>
      <c r="C584" s="54" t="s">
        <v>155</v>
      </c>
      <c r="D584" s="62">
        <v>12</v>
      </c>
      <c r="E584" s="130">
        <f>VLOOKUP(B584,'Tarif détaillants'!A:F,6,FALSE)</f>
        <v>1.29</v>
      </c>
      <c r="F584" s="132"/>
      <c r="G584" s="61">
        <f t="shared" si="154"/>
        <v>0</v>
      </c>
      <c r="H584" s="133" t="str">
        <f t="shared" si="155"/>
        <v/>
      </c>
      <c r="I584" s="61" t="s">
        <v>1127</v>
      </c>
      <c r="J584" s="152"/>
    </row>
    <row r="585" spans="1:10" ht="15" customHeight="1" outlineLevel="1" x14ac:dyDescent="0.25">
      <c r="A585" s="4" t="s">
        <v>82</v>
      </c>
      <c r="B585" s="28" t="s">
        <v>157</v>
      </c>
      <c r="C585" s="54" t="s">
        <v>155</v>
      </c>
      <c r="D585" s="62">
        <v>12</v>
      </c>
      <c r="E585" s="130">
        <f>VLOOKUP(B585,'Tarif détaillants'!A:F,6,FALSE)</f>
        <v>1.32</v>
      </c>
      <c r="F585" s="132"/>
      <c r="G585" s="61">
        <f t="shared" si="154"/>
        <v>0</v>
      </c>
      <c r="H585" s="133" t="str">
        <f t="shared" si="155"/>
        <v/>
      </c>
      <c r="I585" s="61" t="s">
        <v>1127</v>
      </c>
      <c r="J585" s="152"/>
    </row>
    <row r="586" spans="1:10" ht="15" customHeight="1" outlineLevel="1" x14ac:dyDescent="0.25">
      <c r="A586" s="4" t="s">
        <v>83</v>
      </c>
      <c r="B586" s="28" t="s">
        <v>158</v>
      </c>
      <c r="C586" s="54" t="s">
        <v>155</v>
      </c>
      <c r="D586" s="62">
        <v>12</v>
      </c>
      <c r="E586" s="130">
        <f>VLOOKUP(B586,'Tarif détaillants'!A:F,6,FALSE)</f>
        <v>1.32</v>
      </c>
      <c r="F586" s="132"/>
      <c r="G586" s="61">
        <f t="shared" si="154"/>
        <v>0</v>
      </c>
      <c r="H586" s="133" t="str">
        <f t="shared" si="155"/>
        <v/>
      </c>
      <c r="I586" s="61" t="s">
        <v>1127</v>
      </c>
      <c r="J586" s="152"/>
    </row>
    <row r="587" spans="1:10" ht="15" customHeight="1" outlineLevel="1" x14ac:dyDescent="0.25">
      <c r="A587" s="4" t="s">
        <v>856</v>
      </c>
      <c r="B587" s="28" t="s">
        <v>860</v>
      </c>
      <c r="C587" s="54" t="s">
        <v>155</v>
      </c>
      <c r="D587" s="62">
        <v>6</v>
      </c>
      <c r="E587" s="130">
        <f>VLOOKUP(B587,'Tarif détaillants'!A:F,6,FALSE)</f>
        <v>2.04</v>
      </c>
      <c r="F587" s="132"/>
      <c r="G587" s="61">
        <f t="shared" si="154"/>
        <v>0</v>
      </c>
      <c r="H587" s="133" t="str">
        <f t="shared" si="155"/>
        <v/>
      </c>
      <c r="I587" s="61" t="s">
        <v>1127</v>
      </c>
      <c r="J587" s="152" t="s">
        <v>2221</v>
      </c>
    </row>
    <row r="588" spans="1:10" ht="15" customHeight="1" outlineLevel="1" x14ac:dyDescent="0.25">
      <c r="A588" s="4" t="s">
        <v>857</v>
      </c>
      <c r="B588" s="28" t="s">
        <v>861</v>
      </c>
      <c r="C588" s="54" t="s">
        <v>155</v>
      </c>
      <c r="D588" s="62">
        <v>6</v>
      </c>
      <c r="E588" s="130">
        <f>VLOOKUP(B588,'Tarif détaillants'!A:F,6,FALSE)</f>
        <v>2.19</v>
      </c>
      <c r="F588" s="132"/>
      <c r="G588" s="61">
        <f t="shared" si="154"/>
        <v>0</v>
      </c>
      <c r="H588" s="133" t="str">
        <f t="shared" si="155"/>
        <v/>
      </c>
      <c r="I588" s="61" t="s">
        <v>1127</v>
      </c>
      <c r="J588" s="152" t="s">
        <v>2221</v>
      </c>
    </row>
    <row r="589" spans="1:10" ht="15" customHeight="1" outlineLevel="1" x14ac:dyDescent="0.25">
      <c r="A589" s="4" t="s">
        <v>858</v>
      </c>
      <c r="B589" s="28" t="s">
        <v>862</v>
      </c>
      <c r="C589" s="54" t="s">
        <v>155</v>
      </c>
      <c r="D589" s="62">
        <v>6</v>
      </c>
      <c r="E589" s="130">
        <f>VLOOKUP(B589,'Tarif détaillants'!A:F,6,FALSE)</f>
        <v>2.19</v>
      </c>
      <c r="F589" s="132"/>
      <c r="G589" s="61">
        <f t="shared" si="154"/>
        <v>0</v>
      </c>
      <c r="H589" s="133" t="str">
        <f t="shared" si="155"/>
        <v/>
      </c>
      <c r="I589" s="61" t="s">
        <v>1127</v>
      </c>
      <c r="J589" s="152" t="s">
        <v>2221</v>
      </c>
    </row>
    <row r="590" spans="1:10" ht="15" customHeight="1" outlineLevel="1" x14ac:dyDescent="0.25">
      <c r="A590" s="4" t="s">
        <v>859</v>
      </c>
      <c r="B590" s="28" t="s">
        <v>863</v>
      </c>
      <c r="C590" s="54" t="s">
        <v>155</v>
      </c>
      <c r="D590" s="62">
        <v>6</v>
      </c>
      <c r="E590" s="130">
        <f>VLOOKUP(B590,'Tarif détaillants'!A:F,6,FALSE)</f>
        <v>2.04</v>
      </c>
      <c r="F590" s="132"/>
      <c r="G590" s="61">
        <f t="shared" si="154"/>
        <v>0</v>
      </c>
      <c r="H590" s="133" t="str">
        <f t="shared" si="155"/>
        <v/>
      </c>
      <c r="I590" s="61" t="s">
        <v>1127</v>
      </c>
      <c r="J590" s="152" t="s">
        <v>2221</v>
      </c>
    </row>
    <row r="591" spans="1:10" ht="15" customHeight="1" x14ac:dyDescent="0.25">
      <c r="A591" s="73" t="s">
        <v>1104</v>
      </c>
      <c r="B591" s="73"/>
      <c r="C591" s="73"/>
      <c r="D591" s="73"/>
      <c r="E591" s="129"/>
      <c r="F591" s="72" t="s">
        <v>1079</v>
      </c>
      <c r="G591" s="72" t="s">
        <v>1080</v>
      </c>
      <c r="H591" s="72"/>
      <c r="I591" s="76"/>
      <c r="J591" s="151"/>
    </row>
    <row r="592" spans="1:10" ht="15" customHeight="1" outlineLevel="1" x14ac:dyDescent="0.25">
      <c r="A592" s="21" t="s">
        <v>648</v>
      </c>
      <c r="B592" s="28" t="s">
        <v>166</v>
      </c>
      <c r="C592" s="55" t="s">
        <v>649</v>
      </c>
      <c r="D592" s="63">
        <v>6</v>
      </c>
      <c r="E592" s="130">
        <f>VLOOKUP(B592,'Tarif détaillants'!A:F,6,FALSE)</f>
        <v>3.35</v>
      </c>
      <c r="F592" s="132"/>
      <c r="G592" s="61">
        <f t="shared" ref="G592" si="156">F592*D592</f>
        <v>0</v>
      </c>
      <c r="H592" s="133" t="str">
        <f t="shared" ref="H592" si="157">IF((E592*G592)=0,"",(E592*G592))</f>
        <v/>
      </c>
      <c r="I592" s="61" t="s">
        <v>1127</v>
      </c>
      <c r="J592" s="152"/>
    </row>
    <row r="593" spans="1:10" ht="15" customHeight="1" outlineLevel="1" x14ac:dyDescent="0.25">
      <c r="A593" s="21" t="s">
        <v>650</v>
      </c>
      <c r="B593" s="28" t="s">
        <v>134</v>
      </c>
      <c r="C593" s="55" t="s">
        <v>651</v>
      </c>
      <c r="D593" s="63">
        <v>12</v>
      </c>
      <c r="E593" s="130">
        <f>VLOOKUP(B593,'Tarif détaillants'!A:F,6,FALSE)</f>
        <v>1.77</v>
      </c>
      <c r="F593" s="132"/>
      <c r="G593" s="61">
        <f t="shared" ref="G593:G612" si="158">F593*D593</f>
        <v>0</v>
      </c>
      <c r="H593" s="133" t="str">
        <f t="shared" ref="H593:H612" si="159">IF((E593*G593)=0,"",(E593*G593))</f>
        <v/>
      </c>
      <c r="I593" s="61" t="s">
        <v>1127</v>
      </c>
      <c r="J593" s="152"/>
    </row>
    <row r="594" spans="1:10" ht="15" customHeight="1" outlineLevel="1" x14ac:dyDescent="0.25">
      <c r="A594" s="21" t="s">
        <v>653</v>
      </c>
      <c r="B594" s="28" t="s">
        <v>135</v>
      </c>
      <c r="C594" s="55" t="s">
        <v>316</v>
      </c>
      <c r="D594" s="63">
        <v>12</v>
      </c>
      <c r="E594" s="130">
        <f>VLOOKUP(B594,'Tarif détaillants'!A:F,6,FALSE)</f>
        <v>1.24</v>
      </c>
      <c r="F594" s="132"/>
      <c r="G594" s="61">
        <f t="shared" si="158"/>
        <v>0</v>
      </c>
      <c r="H594" s="133" t="str">
        <f t="shared" si="159"/>
        <v/>
      </c>
      <c r="I594" s="61" t="s">
        <v>1127</v>
      </c>
      <c r="J594" s="152"/>
    </row>
    <row r="595" spans="1:10" ht="15" customHeight="1" outlineLevel="1" x14ac:dyDescent="0.25">
      <c r="A595" s="21" t="s">
        <v>654</v>
      </c>
      <c r="B595" s="28" t="s">
        <v>136</v>
      </c>
      <c r="C595" s="55" t="s">
        <v>651</v>
      </c>
      <c r="D595" s="63">
        <v>12</v>
      </c>
      <c r="E595" s="130">
        <f>VLOOKUP(B595,'Tarif détaillants'!A:F,6,FALSE)</f>
        <v>1.85</v>
      </c>
      <c r="F595" s="132"/>
      <c r="G595" s="61">
        <f t="shared" si="158"/>
        <v>0</v>
      </c>
      <c r="H595" s="133" t="str">
        <f t="shared" si="159"/>
        <v/>
      </c>
      <c r="I595" s="61" t="s">
        <v>1127</v>
      </c>
      <c r="J595" s="152"/>
    </row>
    <row r="596" spans="1:10" ht="15" customHeight="1" outlineLevel="1" x14ac:dyDescent="0.25">
      <c r="A596" s="21" t="s">
        <v>657</v>
      </c>
      <c r="B596" s="28" t="s">
        <v>137</v>
      </c>
      <c r="C596" s="55" t="s">
        <v>651</v>
      </c>
      <c r="D596" s="63">
        <v>12</v>
      </c>
      <c r="E596" s="130">
        <f>VLOOKUP(B596,'Tarif détaillants'!A:F,6,FALSE)</f>
        <v>2.09</v>
      </c>
      <c r="F596" s="132"/>
      <c r="G596" s="61">
        <f t="shared" si="158"/>
        <v>0</v>
      </c>
      <c r="H596" s="133" t="str">
        <f t="shared" si="159"/>
        <v/>
      </c>
      <c r="I596" s="61" t="s">
        <v>1127</v>
      </c>
      <c r="J596" s="152"/>
    </row>
    <row r="597" spans="1:10" ht="15" customHeight="1" outlineLevel="1" x14ac:dyDescent="0.25">
      <c r="A597" s="21" t="s">
        <v>806</v>
      </c>
      <c r="B597" s="28" t="s">
        <v>807</v>
      </c>
      <c r="C597" s="55" t="s">
        <v>175</v>
      </c>
      <c r="D597" s="63">
        <v>6</v>
      </c>
      <c r="E597" s="130">
        <f>VLOOKUP(B597,'Tarif détaillants'!A:F,6,FALSE)</f>
        <v>1.76</v>
      </c>
      <c r="F597" s="132"/>
      <c r="G597" s="61">
        <f t="shared" si="158"/>
        <v>0</v>
      </c>
      <c r="H597" s="133" t="str">
        <f t="shared" si="159"/>
        <v/>
      </c>
      <c r="I597" s="61" t="s">
        <v>1127</v>
      </c>
      <c r="J597" s="152"/>
    </row>
    <row r="598" spans="1:10" ht="15" customHeight="1" outlineLevel="1" x14ac:dyDescent="0.25">
      <c r="A598" s="21" t="s">
        <v>2095</v>
      </c>
      <c r="B598" s="28" t="s">
        <v>759</v>
      </c>
      <c r="C598" s="55" t="s">
        <v>553</v>
      </c>
      <c r="D598" s="63">
        <v>8</v>
      </c>
      <c r="E598" s="130">
        <f>VLOOKUP(B598,'Tarif détaillants'!A:F,6,FALSE)</f>
        <v>2.61</v>
      </c>
      <c r="F598" s="132"/>
      <c r="G598" s="61">
        <f t="shared" si="158"/>
        <v>0</v>
      </c>
      <c r="H598" s="133" t="str">
        <f t="shared" si="159"/>
        <v/>
      </c>
      <c r="I598" s="61" t="s">
        <v>1127</v>
      </c>
      <c r="J598" s="152"/>
    </row>
    <row r="599" spans="1:10" ht="15" customHeight="1" outlineLevel="1" x14ac:dyDescent="0.25">
      <c r="A599" s="21" t="s">
        <v>2096</v>
      </c>
      <c r="B599" s="28" t="s">
        <v>138</v>
      </c>
      <c r="C599" s="55" t="s">
        <v>175</v>
      </c>
      <c r="D599" s="63">
        <v>12</v>
      </c>
      <c r="E599" s="130">
        <f>VLOOKUP(B599,'Tarif détaillants'!A:F,6,FALSE)</f>
        <v>1.27</v>
      </c>
      <c r="F599" s="132"/>
      <c r="G599" s="61">
        <f t="shared" si="158"/>
        <v>0</v>
      </c>
      <c r="H599" s="133" t="str">
        <f t="shared" si="159"/>
        <v/>
      </c>
      <c r="I599" s="61" t="s">
        <v>1127</v>
      </c>
      <c r="J599" s="152"/>
    </row>
    <row r="600" spans="1:10" ht="15" customHeight="1" outlineLevel="1" x14ac:dyDescent="0.25">
      <c r="A600" s="21" t="s">
        <v>2097</v>
      </c>
      <c r="B600" s="28" t="s">
        <v>139</v>
      </c>
      <c r="C600" s="55" t="s">
        <v>131</v>
      </c>
      <c r="D600" s="63">
        <v>6</v>
      </c>
      <c r="E600" s="130">
        <f>VLOOKUP(B600,'Tarif détaillants'!A:F,6,FALSE)</f>
        <v>2.16</v>
      </c>
      <c r="F600" s="132"/>
      <c r="G600" s="61">
        <f t="shared" si="158"/>
        <v>0</v>
      </c>
      <c r="H600" s="133" t="str">
        <f t="shared" si="159"/>
        <v/>
      </c>
      <c r="I600" s="61" t="s">
        <v>1127</v>
      </c>
      <c r="J600" s="152"/>
    </row>
    <row r="601" spans="1:10" ht="15" customHeight="1" outlineLevel="1" x14ac:dyDescent="0.25">
      <c r="A601" s="23" t="s">
        <v>2098</v>
      </c>
      <c r="B601" s="33" t="s">
        <v>140</v>
      </c>
      <c r="C601" s="59" t="s">
        <v>701</v>
      </c>
      <c r="D601" s="64">
        <v>1</v>
      </c>
      <c r="E601" s="130">
        <f>VLOOKUP(B601,'Tarif détaillants'!A:F,6,FALSE)</f>
        <v>6.95</v>
      </c>
      <c r="F601" s="132"/>
      <c r="G601" s="61">
        <f t="shared" si="158"/>
        <v>0</v>
      </c>
      <c r="H601" s="133" t="str">
        <f t="shared" si="159"/>
        <v/>
      </c>
      <c r="I601" s="61" t="s">
        <v>1127</v>
      </c>
      <c r="J601" s="152"/>
    </row>
    <row r="602" spans="1:10" ht="15" customHeight="1" outlineLevel="1" x14ac:dyDescent="0.25">
      <c r="A602" s="21" t="s">
        <v>2098</v>
      </c>
      <c r="B602" s="28" t="s">
        <v>141</v>
      </c>
      <c r="C602" s="55" t="s">
        <v>175</v>
      </c>
      <c r="D602" s="63">
        <v>12</v>
      </c>
      <c r="E602" s="130">
        <f>VLOOKUP(B602,'Tarif détaillants'!A:F,6,FALSE)</f>
        <v>1.24</v>
      </c>
      <c r="F602" s="132"/>
      <c r="G602" s="61">
        <f t="shared" si="158"/>
        <v>0</v>
      </c>
      <c r="H602" s="133" t="str">
        <f t="shared" si="159"/>
        <v/>
      </c>
      <c r="I602" s="61" t="s">
        <v>1127</v>
      </c>
      <c r="J602" s="152"/>
    </row>
    <row r="603" spans="1:10" ht="15" customHeight="1" outlineLevel="1" x14ac:dyDescent="0.25">
      <c r="A603" s="21" t="s">
        <v>2099</v>
      </c>
      <c r="B603" s="28" t="s">
        <v>142</v>
      </c>
      <c r="C603" s="55" t="s">
        <v>27</v>
      </c>
      <c r="D603" s="63">
        <v>6</v>
      </c>
      <c r="E603" s="130">
        <f>VLOOKUP(B603,'Tarif détaillants'!A:F,6,FALSE)</f>
        <v>2.9</v>
      </c>
      <c r="F603" s="132"/>
      <c r="G603" s="61">
        <f t="shared" si="158"/>
        <v>0</v>
      </c>
      <c r="H603" s="133" t="str">
        <f t="shared" si="159"/>
        <v/>
      </c>
      <c r="I603" s="61" t="s">
        <v>1127</v>
      </c>
      <c r="J603" s="152"/>
    </row>
    <row r="604" spans="1:10" ht="15" customHeight="1" outlineLevel="1" x14ac:dyDescent="0.25">
      <c r="A604" s="21" t="s">
        <v>2100</v>
      </c>
      <c r="B604" s="28" t="s">
        <v>143</v>
      </c>
      <c r="C604" s="55" t="s">
        <v>27</v>
      </c>
      <c r="D604" s="63">
        <v>6</v>
      </c>
      <c r="E604" s="130">
        <f>VLOOKUP(B604,'Tarif détaillants'!A:F,6,FALSE)</f>
        <v>3.16</v>
      </c>
      <c r="F604" s="132"/>
      <c r="G604" s="61">
        <f t="shared" si="158"/>
        <v>0</v>
      </c>
      <c r="H604" s="133" t="str">
        <f t="shared" si="159"/>
        <v/>
      </c>
      <c r="I604" s="61" t="s">
        <v>1127</v>
      </c>
      <c r="J604" s="152"/>
    </row>
    <row r="605" spans="1:10" ht="15" customHeight="1" outlineLevel="1" x14ac:dyDescent="0.25">
      <c r="A605" s="21" t="s">
        <v>658</v>
      </c>
      <c r="B605" s="28" t="s">
        <v>144</v>
      </c>
      <c r="C605" s="55" t="s">
        <v>659</v>
      </c>
      <c r="D605" s="63">
        <v>6</v>
      </c>
      <c r="E605" s="130">
        <f>VLOOKUP(B605,'Tarif détaillants'!A:F,6,FALSE)</f>
        <v>2</v>
      </c>
      <c r="F605" s="132"/>
      <c r="G605" s="61">
        <f t="shared" si="158"/>
        <v>0</v>
      </c>
      <c r="H605" s="133" t="str">
        <f t="shared" si="159"/>
        <v/>
      </c>
      <c r="I605" s="61" t="s">
        <v>1127</v>
      </c>
      <c r="J605" s="152"/>
    </row>
    <row r="606" spans="1:10" ht="15" customHeight="1" outlineLevel="1" x14ac:dyDescent="0.25">
      <c r="A606" s="21" t="s">
        <v>2102</v>
      </c>
      <c r="B606" s="28" t="s">
        <v>145</v>
      </c>
      <c r="C606" s="55" t="s">
        <v>223</v>
      </c>
      <c r="D606" s="63">
        <v>6</v>
      </c>
      <c r="E606" s="130">
        <f>VLOOKUP(B606,'Tarif détaillants'!A:F,6,FALSE)</f>
        <v>3.85</v>
      </c>
      <c r="F606" s="132"/>
      <c r="G606" s="61">
        <f t="shared" si="158"/>
        <v>0</v>
      </c>
      <c r="H606" s="133" t="str">
        <f t="shared" si="159"/>
        <v/>
      </c>
      <c r="I606" s="61" t="s">
        <v>1127</v>
      </c>
      <c r="J606" s="152"/>
    </row>
    <row r="607" spans="1:10" ht="15" customHeight="1" outlineLevel="1" x14ac:dyDescent="0.25">
      <c r="A607" s="21" t="s">
        <v>2101</v>
      </c>
      <c r="B607" s="28" t="s">
        <v>146</v>
      </c>
      <c r="C607" s="55" t="s">
        <v>659</v>
      </c>
      <c r="D607" s="63">
        <v>6</v>
      </c>
      <c r="E607" s="130">
        <f>VLOOKUP(B607,'Tarif détaillants'!A:F,6,FALSE)</f>
        <v>2.85</v>
      </c>
      <c r="F607" s="132"/>
      <c r="G607" s="61">
        <f t="shared" si="158"/>
        <v>0</v>
      </c>
      <c r="H607" s="133" t="str">
        <f t="shared" si="159"/>
        <v/>
      </c>
      <c r="I607" s="61" t="s">
        <v>1127</v>
      </c>
      <c r="J607" s="152"/>
    </row>
    <row r="608" spans="1:10" ht="15" customHeight="1" outlineLevel="1" x14ac:dyDescent="0.25">
      <c r="A608" s="21" t="s">
        <v>661</v>
      </c>
      <c r="B608" s="28" t="s">
        <v>147</v>
      </c>
      <c r="C608" s="55" t="s">
        <v>659</v>
      </c>
      <c r="D608" s="63">
        <v>6</v>
      </c>
      <c r="E608" s="130">
        <f>VLOOKUP(B608,'Tarif détaillants'!A:F,6,FALSE)</f>
        <v>2.64</v>
      </c>
      <c r="F608" s="132"/>
      <c r="G608" s="61">
        <f t="shared" si="158"/>
        <v>0</v>
      </c>
      <c r="H608" s="133" t="str">
        <f t="shared" si="159"/>
        <v/>
      </c>
      <c r="I608" s="61" t="s">
        <v>1127</v>
      </c>
      <c r="J608" s="152"/>
    </row>
    <row r="609" spans="1:10" ht="15" customHeight="1" outlineLevel="1" x14ac:dyDescent="0.25">
      <c r="A609" s="20" t="s">
        <v>665</v>
      </c>
      <c r="B609" s="28" t="s">
        <v>148</v>
      </c>
      <c r="C609" s="55" t="s">
        <v>181</v>
      </c>
      <c r="D609" s="63">
        <v>12</v>
      </c>
      <c r="E609" s="130">
        <f>VLOOKUP(B609,'Tarif détaillants'!A:F,6,FALSE)</f>
        <v>1.4</v>
      </c>
      <c r="F609" s="132"/>
      <c r="G609" s="61">
        <f t="shared" si="158"/>
        <v>0</v>
      </c>
      <c r="H609" s="133" t="str">
        <f t="shared" si="159"/>
        <v/>
      </c>
      <c r="I609" s="61" t="s">
        <v>1127</v>
      </c>
      <c r="J609" s="152"/>
    </row>
    <row r="610" spans="1:10" ht="15" customHeight="1" outlineLevel="1" x14ac:dyDescent="0.25">
      <c r="A610" s="23"/>
      <c r="B610" s="28" t="s">
        <v>149</v>
      </c>
      <c r="C610" s="55" t="s">
        <v>190</v>
      </c>
      <c r="D610" s="63">
        <v>6</v>
      </c>
      <c r="E610" s="130">
        <f>VLOOKUP(B610,'Tarif détaillants'!A:F,6,FALSE)</f>
        <v>1.95</v>
      </c>
      <c r="F610" s="132"/>
      <c r="G610" s="61">
        <f t="shared" si="158"/>
        <v>0</v>
      </c>
      <c r="H610" s="133" t="str">
        <f t="shared" si="159"/>
        <v/>
      </c>
      <c r="I610" s="61" t="s">
        <v>1127</v>
      </c>
      <c r="J610" s="152"/>
    </row>
    <row r="611" spans="1:10" ht="15" customHeight="1" outlineLevel="1" x14ac:dyDescent="0.25">
      <c r="A611" s="21" t="s">
        <v>702</v>
      </c>
      <c r="B611" s="28" t="s">
        <v>704</v>
      </c>
      <c r="C611" s="55" t="s">
        <v>190</v>
      </c>
      <c r="D611" s="63">
        <v>6</v>
      </c>
      <c r="E611" s="130">
        <f>VLOOKUP(B611,'Tarif détaillants'!A:F,6,FALSE)</f>
        <v>1.93</v>
      </c>
      <c r="F611" s="132"/>
      <c r="G611" s="61">
        <f t="shared" si="158"/>
        <v>0</v>
      </c>
      <c r="H611" s="133" t="str">
        <f t="shared" si="159"/>
        <v/>
      </c>
      <c r="I611" s="61" t="s">
        <v>1127</v>
      </c>
      <c r="J611" s="152"/>
    </row>
    <row r="612" spans="1:10" ht="15" customHeight="1" outlineLevel="1" x14ac:dyDescent="0.25">
      <c r="A612" s="21" t="s">
        <v>703</v>
      </c>
      <c r="B612" s="28" t="s">
        <v>705</v>
      </c>
      <c r="C612" s="55" t="s">
        <v>223</v>
      </c>
      <c r="D612" s="63">
        <v>6</v>
      </c>
      <c r="E612" s="130">
        <f>VLOOKUP(B612,'Tarif détaillants'!A:F,6,FALSE)</f>
        <v>2.62</v>
      </c>
      <c r="F612" s="132"/>
      <c r="G612" s="61">
        <f t="shared" si="158"/>
        <v>0</v>
      </c>
      <c r="H612" s="133" t="str">
        <f t="shared" si="159"/>
        <v/>
      </c>
      <c r="I612" s="61" t="s">
        <v>1127</v>
      </c>
      <c r="J612" s="152"/>
    </row>
    <row r="613" spans="1:10" ht="15" customHeight="1" x14ac:dyDescent="0.25">
      <c r="A613" s="73" t="s">
        <v>1105</v>
      </c>
      <c r="B613" s="73"/>
      <c r="C613" s="73"/>
      <c r="D613" s="73"/>
      <c r="E613" s="129"/>
      <c r="F613" s="72" t="s">
        <v>1079</v>
      </c>
      <c r="G613" s="72" t="s">
        <v>1080</v>
      </c>
      <c r="H613" s="72"/>
      <c r="I613" s="76"/>
      <c r="J613" s="151"/>
    </row>
    <row r="614" spans="1:10" ht="15" customHeight="1" outlineLevel="1" x14ac:dyDescent="0.25">
      <c r="A614" s="20" t="s">
        <v>840</v>
      </c>
      <c r="B614" s="28" t="s">
        <v>71</v>
      </c>
      <c r="C614" s="55" t="s">
        <v>133</v>
      </c>
      <c r="D614" s="63">
        <v>1</v>
      </c>
      <c r="E614" s="130">
        <f>VLOOKUP(B614,'Tarif détaillants'!A:F,6,FALSE)</f>
        <v>54.78</v>
      </c>
      <c r="F614" s="132"/>
      <c r="G614" s="61">
        <f t="shared" ref="G614" si="160">F614*D614</f>
        <v>0</v>
      </c>
      <c r="H614" s="133" t="str">
        <f t="shared" ref="H614" si="161">IF((E614*G614)=0,"",(E614*G614))</f>
        <v/>
      </c>
      <c r="I614" s="61" t="s">
        <v>1127</v>
      </c>
      <c r="J614" s="152"/>
    </row>
    <row r="615" spans="1:10" ht="15" customHeight="1" outlineLevel="1" x14ac:dyDescent="0.25">
      <c r="A615" s="22"/>
      <c r="B615" s="28" t="s">
        <v>72</v>
      </c>
      <c r="C615" s="55" t="s">
        <v>111</v>
      </c>
      <c r="D615" s="63">
        <v>6</v>
      </c>
      <c r="E615" s="130">
        <f>VLOOKUP(B615,'Tarif détaillants'!A:F,6,FALSE)</f>
        <v>6.21</v>
      </c>
      <c r="F615" s="132"/>
      <c r="G615" s="61">
        <f t="shared" ref="G615:G618" si="162">F615*D615</f>
        <v>0</v>
      </c>
      <c r="H615" s="133" t="str">
        <f t="shared" ref="H615:H618" si="163">IF((E615*G615)=0,"",(E615*G615))</f>
        <v/>
      </c>
      <c r="I615" s="61" t="s">
        <v>1127</v>
      </c>
      <c r="J615" s="152"/>
    </row>
    <row r="616" spans="1:10" ht="15" customHeight="1" outlineLevel="1" x14ac:dyDescent="0.25">
      <c r="A616" s="23"/>
      <c r="B616" s="28" t="s">
        <v>868</v>
      </c>
      <c r="C616" s="55" t="s">
        <v>186</v>
      </c>
      <c r="D616" s="63">
        <v>6</v>
      </c>
      <c r="E616" s="130">
        <f>VLOOKUP(B616,'Tarif détaillants'!A:F,6,FALSE)</f>
        <v>8.48</v>
      </c>
      <c r="F616" s="132"/>
      <c r="G616" s="61">
        <f t="shared" si="162"/>
        <v>0</v>
      </c>
      <c r="H616" s="133" t="str">
        <f t="shared" si="163"/>
        <v/>
      </c>
      <c r="I616" s="61" t="s">
        <v>1127</v>
      </c>
      <c r="J616" s="152"/>
    </row>
    <row r="617" spans="1:10" ht="15" customHeight="1" outlineLevel="1" x14ac:dyDescent="0.25">
      <c r="A617" s="20" t="s">
        <v>839</v>
      </c>
      <c r="B617" s="28" t="s">
        <v>866</v>
      </c>
      <c r="C617" s="55" t="s">
        <v>186</v>
      </c>
      <c r="D617" s="63">
        <v>6</v>
      </c>
      <c r="E617" s="130">
        <f>VLOOKUP(B617,'Tarif détaillants'!A:F,6,FALSE)</f>
        <v>8.59</v>
      </c>
      <c r="F617" s="132"/>
      <c r="G617" s="61">
        <f t="shared" si="162"/>
        <v>0</v>
      </c>
      <c r="H617" s="133" t="str">
        <f t="shared" si="163"/>
        <v/>
      </c>
      <c r="I617" s="61" t="s">
        <v>1127</v>
      </c>
      <c r="J617" s="152"/>
    </row>
    <row r="618" spans="1:10" ht="15" customHeight="1" outlineLevel="1" x14ac:dyDescent="0.25">
      <c r="A618" s="23"/>
      <c r="B618" s="28" t="s">
        <v>867</v>
      </c>
      <c r="C618" s="55" t="s">
        <v>111</v>
      </c>
      <c r="D618" s="63">
        <v>6</v>
      </c>
      <c r="E618" s="130">
        <f>VLOOKUP(B618,'Tarif détaillants'!A:F,6,FALSE)</f>
        <v>6.32</v>
      </c>
      <c r="F618" s="132"/>
      <c r="G618" s="61">
        <f t="shared" si="162"/>
        <v>0</v>
      </c>
      <c r="H618" s="133" t="str">
        <f t="shared" si="163"/>
        <v/>
      </c>
      <c r="I618" s="61" t="s">
        <v>1127</v>
      </c>
      <c r="J618" s="152"/>
    </row>
    <row r="619" spans="1:10" ht="15" customHeight="1" x14ac:dyDescent="0.25">
      <c r="A619" s="73" t="s">
        <v>1106</v>
      </c>
      <c r="B619" s="73"/>
      <c r="C619" s="73"/>
      <c r="D619" s="73"/>
      <c r="E619" s="129"/>
      <c r="F619" s="72" t="s">
        <v>1079</v>
      </c>
      <c r="G619" s="72" t="s">
        <v>1080</v>
      </c>
      <c r="H619" s="72"/>
      <c r="I619" s="76"/>
      <c r="J619" s="151"/>
    </row>
    <row r="620" spans="1:10" ht="15" customHeight="1" outlineLevel="1" x14ac:dyDescent="0.25">
      <c r="A620" s="20" t="s">
        <v>837</v>
      </c>
      <c r="B620" s="42" t="s">
        <v>775</v>
      </c>
      <c r="C620" s="59" t="s">
        <v>610</v>
      </c>
      <c r="D620" s="70">
        <v>6</v>
      </c>
      <c r="E620" s="130">
        <f>VLOOKUP(B620,'Tarif détaillants'!A:F,6,FALSE)</f>
        <v>5.52</v>
      </c>
      <c r="F620" s="132"/>
      <c r="G620" s="61">
        <f t="shared" ref="G620" si="164">F620*D620</f>
        <v>0</v>
      </c>
      <c r="H620" s="133" t="str">
        <f t="shared" ref="H620" si="165">IF((E620*G620)=0,"",(E620*G620))</f>
        <v/>
      </c>
      <c r="I620" s="61" t="s">
        <v>1127</v>
      </c>
      <c r="J620" s="152"/>
    </row>
    <row r="621" spans="1:10" ht="15" customHeight="1" outlineLevel="1" x14ac:dyDescent="0.25">
      <c r="A621" s="23"/>
      <c r="B621" s="42" t="s">
        <v>776</v>
      </c>
      <c r="C621" s="55" t="s">
        <v>73</v>
      </c>
      <c r="D621" s="70">
        <v>1</v>
      </c>
      <c r="E621" s="130">
        <f>VLOOKUP(B621,'Tarif détaillants'!A:F,6,FALSE)</f>
        <v>16.09</v>
      </c>
      <c r="F621" s="132"/>
      <c r="G621" s="61">
        <f t="shared" ref="G621:G630" si="166">F621*D621</f>
        <v>0</v>
      </c>
      <c r="H621" s="133" t="str">
        <f t="shared" ref="H621:H630" si="167">IF((E621*G621)=0,"",(E621*G621))</f>
        <v/>
      </c>
      <c r="I621" s="61" t="s">
        <v>1127</v>
      </c>
      <c r="J621" s="152"/>
    </row>
    <row r="622" spans="1:10" ht="15" customHeight="1" outlineLevel="1" x14ac:dyDescent="0.25">
      <c r="A622" s="20" t="s">
        <v>2103</v>
      </c>
      <c r="B622" s="42" t="s">
        <v>777</v>
      </c>
      <c r="C622" s="59" t="s">
        <v>610</v>
      </c>
      <c r="D622" s="70">
        <v>6</v>
      </c>
      <c r="E622" s="130">
        <f>VLOOKUP(B622,'Tarif détaillants'!A:F,6,FALSE)</f>
        <v>5.98</v>
      </c>
      <c r="F622" s="132"/>
      <c r="G622" s="61">
        <f t="shared" si="166"/>
        <v>0</v>
      </c>
      <c r="H622" s="133" t="str">
        <f t="shared" si="167"/>
        <v/>
      </c>
      <c r="I622" s="61" t="s">
        <v>1127</v>
      </c>
      <c r="J622" s="152"/>
    </row>
    <row r="623" spans="1:10" ht="15" customHeight="1" outlineLevel="1" x14ac:dyDescent="0.25">
      <c r="A623" s="23"/>
      <c r="B623" s="42" t="s">
        <v>778</v>
      </c>
      <c r="C623" s="55" t="s">
        <v>73</v>
      </c>
      <c r="D623" s="70">
        <v>1</v>
      </c>
      <c r="E623" s="130">
        <f>VLOOKUP(B623,'Tarif détaillants'!A:F,6,FALSE)</f>
        <v>17.239999999999998</v>
      </c>
      <c r="F623" s="132"/>
      <c r="G623" s="61">
        <f t="shared" si="166"/>
        <v>0</v>
      </c>
      <c r="H623" s="133" t="str">
        <f t="shared" si="167"/>
        <v/>
      </c>
      <c r="I623" s="61" t="s">
        <v>1127</v>
      </c>
      <c r="J623" s="152"/>
    </row>
    <row r="624" spans="1:10" ht="15" customHeight="1" outlineLevel="1" x14ac:dyDescent="0.25">
      <c r="A624" s="50" t="s">
        <v>836</v>
      </c>
      <c r="B624" s="42" t="s">
        <v>779</v>
      </c>
      <c r="C624" s="55" t="s">
        <v>73</v>
      </c>
      <c r="D624" s="70">
        <v>1</v>
      </c>
      <c r="E624" s="130">
        <f>VLOOKUP(B624,'Tarif détaillants'!A:F,6,FALSE)</f>
        <v>17.829999999999998</v>
      </c>
      <c r="F624" s="132"/>
      <c r="G624" s="61">
        <f t="shared" si="166"/>
        <v>0</v>
      </c>
      <c r="H624" s="133" t="str">
        <f t="shared" si="167"/>
        <v/>
      </c>
      <c r="I624" s="61" t="s">
        <v>1127</v>
      </c>
      <c r="J624" s="152"/>
    </row>
    <row r="625" spans="1:10" ht="15" customHeight="1" outlineLevel="1" x14ac:dyDescent="0.25">
      <c r="A625" s="50" t="s">
        <v>835</v>
      </c>
      <c r="B625" s="42" t="s">
        <v>780</v>
      </c>
      <c r="C625" s="59" t="s">
        <v>610</v>
      </c>
      <c r="D625" s="70">
        <v>6</v>
      </c>
      <c r="E625" s="130">
        <f>VLOOKUP(B625,'Tarif détaillants'!A:F,6,FALSE)</f>
        <v>5.24</v>
      </c>
      <c r="F625" s="132"/>
      <c r="G625" s="61">
        <f t="shared" si="166"/>
        <v>0</v>
      </c>
      <c r="H625" s="133" t="str">
        <f t="shared" si="167"/>
        <v/>
      </c>
      <c r="I625" s="61" t="s">
        <v>1127</v>
      </c>
      <c r="J625" s="152"/>
    </row>
    <row r="626" spans="1:10" ht="15" customHeight="1" outlineLevel="1" x14ac:dyDescent="0.25">
      <c r="A626" s="50" t="s">
        <v>2104</v>
      </c>
      <c r="B626" s="42" t="s">
        <v>781</v>
      </c>
      <c r="C626" s="55" t="s">
        <v>111</v>
      </c>
      <c r="D626" s="70">
        <v>6</v>
      </c>
      <c r="E626" s="130">
        <f>VLOOKUP(B626,'Tarif détaillants'!A:F,6,FALSE)</f>
        <v>7.19</v>
      </c>
      <c r="F626" s="132"/>
      <c r="G626" s="61">
        <f t="shared" si="166"/>
        <v>0</v>
      </c>
      <c r="H626" s="133" t="str">
        <f t="shared" si="167"/>
        <v/>
      </c>
      <c r="I626" s="61" t="s">
        <v>1127</v>
      </c>
      <c r="J626" s="152"/>
    </row>
    <row r="627" spans="1:10" ht="15" customHeight="1" outlineLevel="1" x14ac:dyDescent="0.25">
      <c r="A627" s="50" t="s">
        <v>2106</v>
      </c>
      <c r="B627" s="42" t="s">
        <v>782</v>
      </c>
      <c r="C627" s="55" t="s">
        <v>74</v>
      </c>
      <c r="D627" s="70">
        <v>6</v>
      </c>
      <c r="E627" s="130">
        <f>VLOOKUP(B627,'Tarif détaillants'!A:F,6,FALSE)</f>
        <v>6.27</v>
      </c>
      <c r="F627" s="132"/>
      <c r="G627" s="61">
        <f t="shared" si="166"/>
        <v>0</v>
      </c>
      <c r="H627" s="133" t="str">
        <f t="shared" si="167"/>
        <v/>
      </c>
      <c r="I627" s="61" t="s">
        <v>1127</v>
      </c>
      <c r="J627" s="152"/>
    </row>
    <row r="628" spans="1:10" ht="15" customHeight="1" outlineLevel="1" x14ac:dyDescent="0.25">
      <c r="A628" s="20" t="s">
        <v>834</v>
      </c>
      <c r="B628" s="42" t="s">
        <v>783</v>
      </c>
      <c r="C628" s="55" t="s">
        <v>74</v>
      </c>
      <c r="D628" s="70">
        <v>6</v>
      </c>
      <c r="E628" s="130">
        <f>VLOOKUP(B628,'Tarif détaillants'!A:F,6,FALSE)</f>
        <v>3.05</v>
      </c>
      <c r="F628" s="132"/>
      <c r="G628" s="61">
        <f t="shared" si="166"/>
        <v>0</v>
      </c>
      <c r="H628" s="133" t="str">
        <f t="shared" si="167"/>
        <v/>
      </c>
      <c r="I628" s="61" t="s">
        <v>1128</v>
      </c>
      <c r="J628" s="152"/>
    </row>
    <row r="629" spans="1:10" ht="15" customHeight="1" outlineLevel="1" x14ac:dyDescent="0.25">
      <c r="A629" s="23"/>
      <c r="B629" s="42" t="s">
        <v>784</v>
      </c>
      <c r="C629" s="55" t="s">
        <v>111</v>
      </c>
      <c r="D629" s="70">
        <v>6</v>
      </c>
      <c r="E629" s="130">
        <f>VLOOKUP(B629,'Tarif détaillants'!A:F,6,FALSE)</f>
        <v>5.45</v>
      </c>
      <c r="F629" s="132"/>
      <c r="G629" s="61">
        <f t="shared" si="166"/>
        <v>0</v>
      </c>
      <c r="H629" s="133" t="str">
        <f t="shared" si="167"/>
        <v/>
      </c>
      <c r="I629" s="61" t="s">
        <v>1128</v>
      </c>
      <c r="J629" s="152"/>
    </row>
    <row r="630" spans="1:10" ht="15" customHeight="1" outlineLevel="1" x14ac:dyDescent="0.25">
      <c r="A630" s="50" t="s">
        <v>2105</v>
      </c>
      <c r="B630" s="42" t="s">
        <v>785</v>
      </c>
      <c r="C630" s="55" t="s">
        <v>111</v>
      </c>
      <c r="D630" s="70">
        <v>6</v>
      </c>
      <c r="E630" s="130">
        <f>VLOOKUP(B630,'Tarif détaillants'!A:F,6,FALSE)</f>
        <v>4.1900000000000004</v>
      </c>
      <c r="F630" s="132"/>
      <c r="G630" s="61">
        <f t="shared" si="166"/>
        <v>0</v>
      </c>
      <c r="H630" s="133" t="str">
        <f t="shared" si="167"/>
        <v/>
      </c>
      <c r="I630" s="61" t="s">
        <v>1128</v>
      </c>
      <c r="J630" s="152"/>
    </row>
    <row r="631" spans="1:10" ht="15" customHeight="1" x14ac:dyDescent="0.25">
      <c r="A631" s="73" t="s">
        <v>1107</v>
      </c>
      <c r="B631" s="73"/>
      <c r="C631" s="73"/>
      <c r="D631" s="73"/>
      <c r="E631" s="129"/>
      <c r="F631" s="72" t="s">
        <v>1079</v>
      </c>
      <c r="G631" s="72" t="s">
        <v>1080</v>
      </c>
      <c r="H631" s="72"/>
      <c r="I631" s="76"/>
      <c r="J631" s="151"/>
    </row>
    <row r="632" spans="1:10" ht="15" customHeight="1" x14ac:dyDescent="0.25">
      <c r="A632" s="21" t="s">
        <v>2107</v>
      </c>
      <c r="B632" s="42" t="s">
        <v>760</v>
      </c>
      <c r="C632" s="55" t="s">
        <v>181</v>
      </c>
      <c r="D632" s="63">
        <v>18</v>
      </c>
      <c r="E632" s="130">
        <f>VLOOKUP(B632,'Tarif détaillants'!A:F,6,FALSE)</f>
        <v>0.79</v>
      </c>
      <c r="F632" s="132"/>
      <c r="G632" s="61">
        <f t="shared" ref="G632" si="168">F632*D632</f>
        <v>0</v>
      </c>
      <c r="H632" s="133" t="str">
        <f t="shared" ref="H632" si="169">IF((E632*G632)=0,"",(E632*G632))</f>
        <v/>
      </c>
      <c r="I632" s="61" t="s">
        <v>1126</v>
      </c>
      <c r="J632" s="152"/>
    </row>
    <row r="633" spans="1:10" ht="15" customHeight="1" x14ac:dyDescent="0.25">
      <c r="A633" s="21" t="s">
        <v>2108</v>
      </c>
      <c r="B633" s="42" t="s">
        <v>168</v>
      </c>
      <c r="C633" s="55" t="s">
        <v>181</v>
      </c>
      <c r="D633" s="63">
        <v>18</v>
      </c>
      <c r="E633" s="130">
        <f>VLOOKUP(B633,'Tarif détaillants'!A:F,6,FALSE)</f>
        <v>0.83</v>
      </c>
      <c r="F633" s="132"/>
      <c r="G633" s="61">
        <f t="shared" ref="G633:G639" si="170">F633*D633</f>
        <v>0</v>
      </c>
      <c r="H633" s="133" t="str">
        <f t="shared" ref="H633:H639" si="171">IF((E633*G633)=0,"",(E633*G633))</f>
        <v/>
      </c>
      <c r="I633" s="61" t="s">
        <v>1126</v>
      </c>
      <c r="J633" s="152"/>
    </row>
    <row r="634" spans="1:10" ht="15" customHeight="1" x14ac:dyDescent="0.25">
      <c r="A634" s="21" t="s">
        <v>2109</v>
      </c>
      <c r="B634" s="42" t="s">
        <v>236</v>
      </c>
      <c r="C634" s="55" t="s">
        <v>181</v>
      </c>
      <c r="D634" s="63">
        <v>18</v>
      </c>
      <c r="E634" s="130">
        <f>VLOOKUP(B634,'Tarif détaillants'!A:F,6,FALSE)</f>
        <v>0.83</v>
      </c>
      <c r="F634" s="132"/>
      <c r="G634" s="61">
        <f t="shared" si="170"/>
        <v>0</v>
      </c>
      <c r="H634" s="133" t="str">
        <f t="shared" si="171"/>
        <v/>
      </c>
      <c r="I634" s="61" t="s">
        <v>1126</v>
      </c>
      <c r="J634" s="152"/>
    </row>
    <row r="635" spans="1:10" ht="15" customHeight="1" x14ac:dyDescent="0.25">
      <c r="A635" s="21" t="s">
        <v>2110</v>
      </c>
      <c r="B635" s="42" t="s">
        <v>170</v>
      </c>
      <c r="C635" s="55" t="s">
        <v>181</v>
      </c>
      <c r="D635" s="63">
        <v>18</v>
      </c>
      <c r="E635" s="130">
        <f>VLOOKUP(B635,'Tarif détaillants'!A:F,6,FALSE)</f>
        <v>0.83</v>
      </c>
      <c r="F635" s="132"/>
      <c r="G635" s="61">
        <f t="shared" si="170"/>
        <v>0</v>
      </c>
      <c r="H635" s="133" t="str">
        <f t="shared" si="171"/>
        <v/>
      </c>
      <c r="I635" s="61" t="s">
        <v>1126</v>
      </c>
      <c r="J635" s="152"/>
    </row>
    <row r="636" spans="1:10" ht="15" customHeight="1" x14ac:dyDescent="0.25">
      <c r="A636" s="21" t="s">
        <v>2107</v>
      </c>
      <c r="B636" s="42" t="s">
        <v>748</v>
      </c>
      <c r="C636" s="55" t="s">
        <v>616</v>
      </c>
      <c r="D636" s="63">
        <v>10</v>
      </c>
      <c r="E636" s="130">
        <f>VLOOKUP(B636,'Tarif détaillants'!A:F,6,FALSE)</f>
        <v>3.15</v>
      </c>
      <c r="F636" s="132"/>
      <c r="G636" s="61">
        <f t="shared" si="170"/>
        <v>0</v>
      </c>
      <c r="H636" s="133" t="str">
        <f t="shared" si="171"/>
        <v/>
      </c>
      <c r="I636" s="61" t="s">
        <v>1126</v>
      </c>
      <c r="J636" s="152"/>
    </row>
    <row r="637" spans="1:10" ht="15" customHeight="1" x14ac:dyDescent="0.25">
      <c r="A637" s="21" t="s">
        <v>2108</v>
      </c>
      <c r="B637" s="42" t="s">
        <v>167</v>
      </c>
      <c r="C637" s="55" t="s">
        <v>616</v>
      </c>
      <c r="D637" s="63">
        <v>10</v>
      </c>
      <c r="E637" s="130">
        <f>VLOOKUP(B637,'Tarif détaillants'!A:F,6,FALSE)</f>
        <v>3.43</v>
      </c>
      <c r="F637" s="132"/>
      <c r="G637" s="61">
        <f t="shared" si="170"/>
        <v>0</v>
      </c>
      <c r="H637" s="133" t="str">
        <f t="shared" si="171"/>
        <v/>
      </c>
      <c r="I637" s="61" t="s">
        <v>1126</v>
      </c>
      <c r="J637" s="152"/>
    </row>
    <row r="638" spans="1:10" ht="15" customHeight="1" x14ac:dyDescent="0.25">
      <c r="A638" s="21" t="s">
        <v>2109</v>
      </c>
      <c r="B638" s="42" t="s">
        <v>237</v>
      </c>
      <c r="C638" s="55" t="s">
        <v>616</v>
      </c>
      <c r="D638" s="63">
        <v>10</v>
      </c>
      <c r="E638" s="130">
        <f>VLOOKUP(B638,'Tarif détaillants'!A:F,6,FALSE)</f>
        <v>3.43</v>
      </c>
      <c r="F638" s="132"/>
      <c r="G638" s="61">
        <f t="shared" si="170"/>
        <v>0</v>
      </c>
      <c r="H638" s="133" t="str">
        <f t="shared" si="171"/>
        <v/>
      </c>
      <c r="I638" s="61" t="s">
        <v>1126</v>
      </c>
      <c r="J638" s="152"/>
    </row>
    <row r="639" spans="1:10" ht="15" customHeight="1" x14ac:dyDescent="0.25">
      <c r="A639" s="21" t="s">
        <v>2110</v>
      </c>
      <c r="B639" s="42" t="s">
        <v>169</v>
      </c>
      <c r="C639" s="55" t="s">
        <v>616</v>
      </c>
      <c r="D639" s="63">
        <v>10</v>
      </c>
      <c r="E639" s="130">
        <f>VLOOKUP(B639,'Tarif détaillants'!A:F,6,FALSE)</f>
        <v>3.4</v>
      </c>
      <c r="F639" s="132"/>
      <c r="G639" s="61">
        <f t="shared" si="170"/>
        <v>0</v>
      </c>
      <c r="H639" s="133" t="str">
        <f t="shared" si="171"/>
        <v/>
      </c>
      <c r="I639" s="61" t="s">
        <v>1126</v>
      </c>
      <c r="J639" s="152"/>
    </row>
    <row r="640" spans="1:10" ht="15" customHeight="1" x14ac:dyDescent="0.25">
      <c r="A640" s="73" t="s">
        <v>1108</v>
      </c>
      <c r="B640" s="73"/>
      <c r="C640" s="73"/>
      <c r="D640" s="73"/>
      <c r="E640" s="129"/>
      <c r="F640" s="72" t="s">
        <v>1079</v>
      </c>
      <c r="G640" s="72" t="s">
        <v>1080</v>
      </c>
      <c r="H640" s="72"/>
      <c r="I640" s="76"/>
      <c r="J640" s="151"/>
    </row>
    <row r="641" spans="1:10" ht="15" customHeight="1" outlineLevel="1" x14ac:dyDescent="0.25">
      <c r="A641" s="21" t="s">
        <v>75</v>
      </c>
      <c r="B641" s="42" t="s">
        <v>76</v>
      </c>
      <c r="C641" s="55" t="s">
        <v>52</v>
      </c>
      <c r="D641" s="63">
        <v>6</v>
      </c>
      <c r="E641" s="130">
        <f>VLOOKUP(B641,'Tarif détaillants'!A:F,6,FALSE)</f>
        <v>2.93</v>
      </c>
      <c r="F641" s="132"/>
      <c r="G641" s="61">
        <f t="shared" ref="G641" si="172">F641*D641</f>
        <v>0</v>
      </c>
      <c r="H641" s="133" t="str">
        <f t="shared" ref="H641" si="173">IF((E641*G641)=0,"",(E641*G641))</f>
        <v/>
      </c>
      <c r="I641" s="61" t="s">
        <v>1126</v>
      </c>
      <c r="J641" s="152"/>
    </row>
    <row r="642" spans="1:10" ht="15" customHeight="1" outlineLevel="1" x14ac:dyDescent="0.25">
      <c r="A642" s="21" t="s">
        <v>79</v>
      </c>
      <c r="B642" s="42" t="s">
        <v>77</v>
      </c>
      <c r="C642" s="55" t="s">
        <v>52</v>
      </c>
      <c r="D642" s="63">
        <v>6</v>
      </c>
      <c r="E642" s="130">
        <f>VLOOKUP(B642,'Tarif détaillants'!A:F,6,FALSE)</f>
        <v>2.93</v>
      </c>
      <c r="F642" s="132"/>
      <c r="G642" s="61">
        <f t="shared" ref="G642:G643" si="174">F642*D642</f>
        <v>0</v>
      </c>
      <c r="H642" s="133" t="str">
        <f t="shared" ref="H642:H643" si="175">IF((E642*G642)=0,"",(E642*G642))</f>
        <v/>
      </c>
      <c r="I642" s="61" t="s">
        <v>1126</v>
      </c>
      <c r="J642" s="152"/>
    </row>
    <row r="643" spans="1:10" ht="15" customHeight="1" outlineLevel="1" x14ac:dyDescent="0.25">
      <c r="A643" s="21" t="s">
        <v>80</v>
      </c>
      <c r="B643" s="42" t="s">
        <v>78</v>
      </c>
      <c r="C643" s="55" t="s">
        <v>52</v>
      </c>
      <c r="D643" s="63">
        <v>6</v>
      </c>
      <c r="E643" s="130">
        <f>VLOOKUP(B643,'Tarif détaillants'!A:F,6,FALSE)</f>
        <v>3.21</v>
      </c>
      <c r="F643" s="132"/>
      <c r="G643" s="61">
        <f t="shared" si="174"/>
        <v>0</v>
      </c>
      <c r="H643" s="133" t="str">
        <f t="shared" si="175"/>
        <v/>
      </c>
      <c r="I643" s="61" t="s">
        <v>1126</v>
      </c>
      <c r="J643" s="152"/>
    </row>
    <row r="644" spans="1:10" ht="15" customHeight="1" x14ac:dyDescent="0.25">
      <c r="A644" s="73" t="s">
        <v>1120</v>
      </c>
      <c r="B644" s="73"/>
      <c r="C644" s="73"/>
      <c r="D644" s="73"/>
      <c r="E644" s="129"/>
      <c r="F644" s="72" t="s">
        <v>1079</v>
      </c>
      <c r="G644" s="72" t="s">
        <v>1080</v>
      </c>
      <c r="H644" s="72"/>
      <c r="I644" s="76"/>
      <c r="J644" s="151"/>
    </row>
    <row r="645" spans="1:10" ht="15" customHeight="1" outlineLevel="1" x14ac:dyDescent="0.25">
      <c r="A645" s="28" t="s">
        <v>624</v>
      </c>
      <c r="B645" s="24" t="s">
        <v>625</v>
      </c>
      <c r="C645" s="54" t="s">
        <v>189</v>
      </c>
      <c r="D645" s="62">
        <v>12</v>
      </c>
      <c r="E645" s="130">
        <f>VLOOKUP(B645,'Tarif détaillants'!A:F,6,FALSE)</f>
        <v>1.91</v>
      </c>
      <c r="F645" s="132"/>
      <c r="G645" s="61">
        <f t="shared" ref="G645" si="176">F645*D645</f>
        <v>0</v>
      </c>
      <c r="H645" s="133" t="str">
        <f t="shared" ref="H645" si="177">IF((E645*G645)=0,"",(E645*G645))</f>
        <v/>
      </c>
      <c r="I645" s="61" t="s">
        <v>1125</v>
      </c>
      <c r="J645" s="152"/>
    </row>
    <row r="646" spans="1:10" ht="15" customHeight="1" outlineLevel="1" x14ac:dyDescent="0.25">
      <c r="A646" s="28" t="s">
        <v>627</v>
      </c>
      <c r="B646" s="24" t="s">
        <v>628</v>
      </c>
      <c r="C646" s="54" t="s">
        <v>189</v>
      </c>
      <c r="D646" s="62">
        <v>12</v>
      </c>
      <c r="E646" s="130">
        <f>VLOOKUP(B646,'Tarif détaillants'!A:F,6,FALSE)</f>
        <v>1.87</v>
      </c>
      <c r="F646" s="132"/>
      <c r="G646" s="61">
        <f t="shared" ref="G646:G651" si="178">F646*D646</f>
        <v>0</v>
      </c>
      <c r="H646" s="133" t="str">
        <f t="shared" ref="H646:H651" si="179">IF((E646*G646)=0,"",(E646*G646))</f>
        <v/>
      </c>
      <c r="I646" s="61" t="s">
        <v>1125</v>
      </c>
      <c r="J646" s="152"/>
    </row>
    <row r="647" spans="1:10" ht="15" customHeight="1" outlineLevel="1" x14ac:dyDescent="0.25">
      <c r="A647" s="28" t="s">
        <v>90</v>
      </c>
      <c r="B647" s="24" t="s">
        <v>630</v>
      </c>
      <c r="C647" s="54" t="s">
        <v>631</v>
      </c>
      <c r="D647" s="62">
        <v>15</v>
      </c>
      <c r="E647" s="130">
        <f>VLOOKUP(B647,'Tarif détaillants'!A:F,6,FALSE)</f>
        <v>0.96</v>
      </c>
      <c r="F647" s="132"/>
      <c r="G647" s="61">
        <f t="shared" si="178"/>
        <v>0</v>
      </c>
      <c r="H647" s="133" t="str">
        <f t="shared" si="179"/>
        <v/>
      </c>
      <c r="I647" s="61" t="s">
        <v>1125</v>
      </c>
      <c r="J647" s="152"/>
    </row>
    <row r="648" spans="1:10" ht="15" customHeight="1" outlineLevel="1" x14ac:dyDescent="0.25">
      <c r="A648" s="28" t="s">
        <v>90</v>
      </c>
      <c r="B648" s="24" t="s">
        <v>633</v>
      </c>
      <c r="C648" s="54" t="s">
        <v>193</v>
      </c>
      <c r="D648" s="62">
        <v>12</v>
      </c>
      <c r="E648" s="130">
        <f>VLOOKUP(B648,'Tarif détaillants'!A:F,6,FALSE)</f>
        <v>1.66</v>
      </c>
      <c r="F648" s="132"/>
      <c r="G648" s="61">
        <f t="shared" si="178"/>
        <v>0</v>
      </c>
      <c r="H648" s="133" t="str">
        <f t="shared" si="179"/>
        <v/>
      </c>
      <c r="I648" s="61" t="s">
        <v>1125</v>
      </c>
      <c r="J648" s="152"/>
    </row>
    <row r="649" spans="1:10" ht="15" customHeight="1" outlineLevel="1" x14ac:dyDescent="0.25">
      <c r="A649" s="28" t="s">
        <v>634</v>
      </c>
      <c r="B649" s="24" t="s">
        <v>635</v>
      </c>
      <c r="C649" s="54" t="s">
        <v>193</v>
      </c>
      <c r="D649" s="62">
        <v>12</v>
      </c>
      <c r="E649" s="130">
        <f>VLOOKUP(B649,'Tarif détaillants'!A:F,6,FALSE)</f>
        <v>1.75</v>
      </c>
      <c r="F649" s="132"/>
      <c r="G649" s="61">
        <f t="shared" si="178"/>
        <v>0</v>
      </c>
      <c r="H649" s="133" t="str">
        <f t="shared" si="179"/>
        <v/>
      </c>
      <c r="I649" s="61" t="s">
        <v>1125</v>
      </c>
      <c r="J649" s="152"/>
    </row>
    <row r="650" spans="1:10" ht="15" customHeight="1" outlineLevel="1" x14ac:dyDescent="0.25">
      <c r="A650" s="28" t="s">
        <v>636</v>
      </c>
      <c r="B650" s="24" t="s">
        <v>637</v>
      </c>
      <c r="C650" s="54" t="s">
        <v>193</v>
      </c>
      <c r="D650" s="62">
        <v>12</v>
      </c>
      <c r="E650" s="130">
        <f>VLOOKUP(B650,'Tarif détaillants'!A:F,6,FALSE)</f>
        <v>1.71</v>
      </c>
      <c r="F650" s="132"/>
      <c r="G650" s="61">
        <f t="shared" si="178"/>
        <v>0</v>
      </c>
      <c r="H650" s="133" t="str">
        <f t="shared" si="179"/>
        <v/>
      </c>
      <c r="I650" s="61" t="s">
        <v>1125</v>
      </c>
      <c r="J650" s="152"/>
    </row>
    <row r="651" spans="1:10" ht="15" customHeight="1" outlineLevel="1" x14ac:dyDescent="0.25">
      <c r="A651" s="28" t="s">
        <v>638</v>
      </c>
      <c r="B651" s="24" t="s">
        <v>639</v>
      </c>
      <c r="C651" s="54" t="s">
        <v>193</v>
      </c>
      <c r="D651" s="62">
        <v>12</v>
      </c>
      <c r="E651" s="130">
        <f>VLOOKUP(B651,'Tarif détaillants'!A:F,6,FALSE)</f>
        <v>1.8</v>
      </c>
      <c r="F651" s="132"/>
      <c r="G651" s="61">
        <f t="shared" si="178"/>
        <v>0</v>
      </c>
      <c r="H651" s="133" t="str">
        <f t="shared" si="179"/>
        <v/>
      </c>
      <c r="I651" s="61" t="s">
        <v>1125</v>
      </c>
      <c r="J651" s="152"/>
    </row>
    <row r="652" spans="1:10" ht="15" customHeight="1" x14ac:dyDescent="0.25">
      <c r="A652" s="73" t="s">
        <v>1109</v>
      </c>
      <c r="B652" s="73"/>
      <c r="C652" s="73"/>
      <c r="D652" s="73"/>
      <c r="E652" s="129"/>
      <c r="F652" s="72" t="s">
        <v>1079</v>
      </c>
      <c r="G652" s="72" t="s">
        <v>1080</v>
      </c>
      <c r="H652" s="72"/>
      <c r="I652" s="76"/>
      <c r="J652" s="151"/>
    </row>
    <row r="653" spans="1:10" ht="15" customHeight="1" outlineLevel="1" x14ac:dyDescent="0.25">
      <c r="A653" s="28" t="s">
        <v>700</v>
      </c>
      <c r="B653" s="24" t="s">
        <v>194</v>
      </c>
      <c r="C653" s="54" t="s">
        <v>190</v>
      </c>
      <c r="D653" s="62">
        <v>10</v>
      </c>
      <c r="E653" s="130">
        <f>VLOOKUP(B653,'Tarif détaillants'!A:F,6,FALSE)</f>
        <v>1.91</v>
      </c>
      <c r="F653" s="132"/>
      <c r="G653" s="61">
        <f t="shared" ref="G653" si="180">F653*D653</f>
        <v>0</v>
      </c>
      <c r="H653" s="133" t="str">
        <f t="shared" ref="H653" si="181">IF((E653*G653)=0,"",(E653*G653))</f>
        <v/>
      </c>
      <c r="I653" s="61" t="s">
        <v>1125</v>
      </c>
      <c r="J653" s="152"/>
    </row>
    <row r="654" spans="1:10" ht="15.6" customHeight="1" x14ac:dyDescent="0.25">
      <c r="A654" s="73" t="s">
        <v>1110</v>
      </c>
      <c r="B654" s="73"/>
      <c r="C654" s="73"/>
      <c r="D654" s="73"/>
      <c r="E654" s="129"/>
      <c r="F654" s="72" t="s">
        <v>1079</v>
      </c>
      <c r="G654" s="72" t="s">
        <v>1080</v>
      </c>
      <c r="H654" s="72"/>
      <c r="I654" s="76"/>
      <c r="J654" s="151"/>
    </row>
    <row r="655" spans="1:10" ht="15" customHeight="1" outlineLevel="1" x14ac:dyDescent="0.25">
      <c r="A655" s="21" t="s">
        <v>160</v>
      </c>
      <c r="B655" s="42" t="s">
        <v>640</v>
      </c>
      <c r="C655" s="55" t="s">
        <v>641</v>
      </c>
      <c r="D655" s="63">
        <v>6</v>
      </c>
      <c r="E655" s="130">
        <f>VLOOKUP(B655,'Tarif détaillants'!A:F,6,FALSE)</f>
        <v>1.74</v>
      </c>
      <c r="F655" s="132"/>
      <c r="G655" s="61">
        <f t="shared" ref="G655" si="182">F655*D655</f>
        <v>0</v>
      </c>
      <c r="H655" s="133" t="str">
        <f t="shared" ref="H655" si="183">IF((E655*G655)=0,"",(E655*G655))</f>
        <v/>
      </c>
      <c r="I655" s="61" t="s">
        <v>1174</v>
      </c>
      <c r="J655" s="152"/>
    </row>
    <row r="656" spans="1:10" ht="15" customHeight="1" outlineLevel="1" x14ac:dyDescent="0.25">
      <c r="A656" s="21" t="s">
        <v>161</v>
      </c>
      <c r="B656" s="42" t="s">
        <v>642</v>
      </c>
      <c r="C656" s="55" t="s">
        <v>641</v>
      </c>
      <c r="D656" s="63">
        <v>6</v>
      </c>
      <c r="E656" s="130">
        <f>VLOOKUP(B656,'Tarif détaillants'!A:F,6,FALSE)</f>
        <v>2.7</v>
      </c>
      <c r="F656" s="132"/>
      <c r="G656" s="61">
        <f t="shared" ref="G656:G663" si="184">F656*D656</f>
        <v>0</v>
      </c>
      <c r="H656" s="133" t="str">
        <f t="shared" ref="H656:H663" si="185">IF((E656*G656)=0,"",(E656*G656))</f>
        <v/>
      </c>
      <c r="I656" s="61" t="s">
        <v>1174</v>
      </c>
      <c r="J656" s="152"/>
    </row>
    <row r="657" spans="1:10" ht="15" customHeight="1" outlineLevel="1" x14ac:dyDescent="0.25">
      <c r="A657" s="21" t="s">
        <v>643</v>
      </c>
      <c r="B657" s="42" t="s">
        <v>644</v>
      </c>
      <c r="C657" s="55" t="s">
        <v>641</v>
      </c>
      <c r="D657" s="63">
        <v>6</v>
      </c>
      <c r="E657" s="130">
        <f>VLOOKUP(B657,'Tarif détaillants'!A:F,6,FALSE)</f>
        <v>2.7</v>
      </c>
      <c r="F657" s="132"/>
      <c r="G657" s="61">
        <f t="shared" si="184"/>
        <v>0</v>
      </c>
      <c r="H657" s="133" t="str">
        <f t="shared" si="185"/>
        <v/>
      </c>
      <c r="I657" s="61" t="s">
        <v>1174</v>
      </c>
      <c r="J657" s="152"/>
    </row>
    <row r="658" spans="1:10" ht="15" customHeight="1" outlineLevel="1" x14ac:dyDescent="0.25">
      <c r="A658" s="21" t="s">
        <v>159</v>
      </c>
      <c r="B658" s="42" t="s">
        <v>645</v>
      </c>
      <c r="C658" s="55" t="s">
        <v>641</v>
      </c>
      <c r="D658" s="63">
        <v>6</v>
      </c>
      <c r="E658" s="130">
        <f>VLOOKUP(B658,'Tarif détaillants'!A:F,6,FALSE)</f>
        <v>2.7</v>
      </c>
      <c r="F658" s="132"/>
      <c r="G658" s="61">
        <f t="shared" si="184"/>
        <v>0</v>
      </c>
      <c r="H658" s="133" t="str">
        <f t="shared" si="185"/>
        <v/>
      </c>
      <c r="I658" s="61" t="s">
        <v>1174</v>
      </c>
      <c r="J658" s="152"/>
    </row>
    <row r="659" spans="1:10" ht="15" customHeight="1" outlineLevel="1" x14ac:dyDescent="0.25">
      <c r="A659" s="21" t="s">
        <v>647</v>
      </c>
      <c r="B659" s="42" t="s">
        <v>721</v>
      </c>
      <c r="C659" s="55" t="s">
        <v>646</v>
      </c>
      <c r="D659" s="63">
        <v>6</v>
      </c>
      <c r="E659" s="130">
        <f>VLOOKUP(B659,'Tarif détaillants'!A:F,6,FALSE)</f>
        <v>3</v>
      </c>
      <c r="F659" s="132"/>
      <c r="G659" s="61">
        <f t="shared" si="184"/>
        <v>0</v>
      </c>
      <c r="H659" s="133" t="str">
        <f t="shared" si="185"/>
        <v/>
      </c>
      <c r="I659" s="61" t="s">
        <v>1174</v>
      </c>
      <c r="J659" s="152"/>
    </row>
    <row r="660" spans="1:10" ht="15" customHeight="1" outlineLevel="1" x14ac:dyDescent="0.25">
      <c r="A660" s="21" t="s">
        <v>652</v>
      </c>
      <c r="B660" s="42" t="s">
        <v>722</v>
      </c>
      <c r="C660" s="55" t="s">
        <v>646</v>
      </c>
      <c r="D660" s="63">
        <v>6</v>
      </c>
      <c r="E660" s="130">
        <f>VLOOKUP(B660,'Tarif détaillants'!A:F,6,FALSE)</f>
        <v>2.94</v>
      </c>
      <c r="F660" s="132"/>
      <c r="G660" s="61">
        <f t="shared" si="184"/>
        <v>0</v>
      </c>
      <c r="H660" s="133" t="str">
        <f t="shared" si="185"/>
        <v/>
      </c>
      <c r="I660" s="61" t="s">
        <v>1174</v>
      </c>
      <c r="J660" s="152"/>
    </row>
    <row r="661" spans="1:10" ht="15" customHeight="1" outlineLevel="1" x14ac:dyDescent="0.25">
      <c r="A661" s="21" t="s">
        <v>655</v>
      </c>
      <c r="B661" s="42" t="s">
        <v>723</v>
      </c>
      <c r="C661" s="55" t="s">
        <v>656</v>
      </c>
      <c r="D661" s="63">
        <v>6</v>
      </c>
      <c r="E661" s="130">
        <f>VLOOKUP(B661,'Tarif détaillants'!A:F,6,FALSE)</f>
        <v>2.94</v>
      </c>
      <c r="F661" s="132"/>
      <c r="G661" s="61">
        <f t="shared" si="184"/>
        <v>0</v>
      </c>
      <c r="H661" s="133" t="str">
        <f t="shared" si="185"/>
        <v/>
      </c>
      <c r="I661" s="61" t="s">
        <v>1174</v>
      </c>
      <c r="J661" s="152"/>
    </row>
    <row r="662" spans="1:10" ht="15" customHeight="1" outlineLevel="1" x14ac:dyDescent="0.25">
      <c r="A662" s="28" t="s">
        <v>662</v>
      </c>
      <c r="B662" s="42" t="s">
        <v>663</v>
      </c>
      <c r="C662" s="55" t="s">
        <v>181</v>
      </c>
      <c r="D662" s="63">
        <v>6</v>
      </c>
      <c r="E662" s="130">
        <f>VLOOKUP(B662,'Tarif détaillants'!A:F,6,FALSE)</f>
        <v>7.36</v>
      </c>
      <c r="F662" s="132"/>
      <c r="G662" s="61">
        <f t="shared" si="184"/>
        <v>0</v>
      </c>
      <c r="H662" s="133" t="str">
        <f t="shared" si="185"/>
        <v/>
      </c>
      <c r="I662" s="61" t="s">
        <v>1174</v>
      </c>
      <c r="J662" s="152"/>
    </row>
    <row r="663" spans="1:10" ht="15" customHeight="1" outlineLevel="1" x14ac:dyDescent="0.25">
      <c r="A663" s="28" t="s">
        <v>662</v>
      </c>
      <c r="B663" s="42" t="s">
        <v>664</v>
      </c>
      <c r="C663" s="55" t="s">
        <v>18</v>
      </c>
      <c r="D663" s="63">
        <v>6</v>
      </c>
      <c r="E663" s="130">
        <f>VLOOKUP(B663,'Tarif détaillants'!A:F,6,FALSE)</f>
        <v>18.43</v>
      </c>
      <c r="F663" s="132"/>
      <c r="G663" s="61">
        <f t="shared" si="184"/>
        <v>0</v>
      </c>
      <c r="H663" s="133" t="str">
        <f t="shared" si="185"/>
        <v/>
      </c>
      <c r="I663" s="61" t="s">
        <v>1174</v>
      </c>
      <c r="J663" s="152"/>
    </row>
    <row r="664" spans="1:10" ht="15" customHeight="1" x14ac:dyDescent="0.25">
      <c r="A664" s="73" t="s">
        <v>805</v>
      </c>
      <c r="B664" s="73"/>
      <c r="C664" s="73"/>
      <c r="D664" s="73"/>
      <c r="E664" s="129"/>
      <c r="F664" s="72" t="s">
        <v>1079</v>
      </c>
      <c r="G664" s="72" t="s">
        <v>1080</v>
      </c>
      <c r="H664" s="72"/>
      <c r="I664" s="76"/>
      <c r="J664" s="151"/>
    </row>
    <row r="665" spans="1:10" ht="15" customHeight="1" outlineLevel="1" x14ac:dyDescent="0.25">
      <c r="A665" s="21" t="s">
        <v>669</v>
      </c>
      <c r="B665" s="28" t="s">
        <v>670</v>
      </c>
      <c r="C665" s="55" t="s">
        <v>671</v>
      </c>
      <c r="D665" s="63">
        <v>12</v>
      </c>
      <c r="E665" s="130">
        <f>VLOOKUP(B665,'Tarif détaillants'!A:F,6,FALSE)</f>
        <v>2.2400000000000002</v>
      </c>
      <c r="F665" s="132"/>
      <c r="G665" s="61">
        <f t="shared" ref="G665" si="186">F665*D665</f>
        <v>0</v>
      </c>
      <c r="H665" s="133" t="str">
        <f t="shared" ref="H665" si="187">IF((E665*G665)=0,"",(E665*G665))</f>
        <v/>
      </c>
      <c r="I665" s="61" t="s">
        <v>1826</v>
      </c>
      <c r="J665" s="152"/>
    </row>
    <row r="666" spans="1:10" ht="15" customHeight="1" outlineLevel="1" x14ac:dyDescent="0.25">
      <c r="A666" s="21" t="s">
        <v>2111</v>
      </c>
      <c r="B666" s="28" t="s">
        <v>672</v>
      </c>
      <c r="C666" s="55" t="s">
        <v>671</v>
      </c>
      <c r="D666" s="63">
        <v>12</v>
      </c>
      <c r="E666" s="130">
        <f>VLOOKUP(B666,'Tarif détaillants'!A:F,6,FALSE)</f>
        <v>2.2400000000000002</v>
      </c>
      <c r="F666" s="132"/>
      <c r="G666" s="61">
        <f t="shared" ref="G666:G673" si="188">F666*D666</f>
        <v>0</v>
      </c>
      <c r="H666" s="133" t="str">
        <f t="shared" ref="H666:H673" si="189">IF((E666*G666)=0,"",(E666*G666))</f>
        <v/>
      </c>
      <c r="I666" s="61" t="s">
        <v>1826</v>
      </c>
      <c r="J666" s="152"/>
    </row>
    <row r="667" spans="1:10" ht="15" customHeight="1" outlineLevel="1" x14ac:dyDescent="0.25">
      <c r="A667" s="21" t="s">
        <v>673</v>
      </c>
      <c r="B667" s="28" t="s">
        <v>674</v>
      </c>
      <c r="C667" s="55" t="s">
        <v>671</v>
      </c>
      <c r="D667" s="63">
        <v>12</v>
      </c>
      <c r="E667" s="130">
        <f>VLOOKUP(B667,'Tarif détaillants'!A:F,6,FALSE)</f>
        <v>2.2400000000000002</v>
      </c>
      <c r="F667" s="132"/>
      <c r="G667" s="61">
        <f t="shared" si="188"/>
        <v>0</v>
      </c>
      <c r="H667" s="133" t="str">
        <f t="shared" si="189"/>
        <v/>
      </c>
      <c r="I667" s="61" t="s">
        <v>1826</v>
      </c>
      <c r="J667" s="152"/>
    </row>
    <row r="668" spans="1:10" ht="15" customHeight="1" outlineLevel="1" x14ac:dyDescent="0.25">
      <c r="A668" s="21" t="s">
        <v>751</v>
      </c>
      <c r="B668" s="28" t="s">
        <v>752</v>
      </c>
      <c r="C668" s="55" t="s">
        <v>660</v>
      </c>
      <c r="D668" s="63">
        <v>10</v>
      </c>
      <c r="E668" s="130">
        <f>VLOOKUP(B668,'Tarif détaillants'!A:F,6,FALSE)</f>
        <v>2.1</v>
      </c>
      <c r="F668" s="132"/>
      <c r="G668" s="61">
        <f t="shared" si="188"/>
        <v>0</v>
      </c>
      <c r="H668" s="133" t="str">
        <f t="shared" si="189"/>
        <v/>
      </c>
      <c r="I668" s="61" t="s">
        <v>1826</v>
      </c>
      <c r="J668" s="152"/>
    </row>
    <row r="669" spans="1:10" ht="15" customHeight="1" outlineLevel="1" x14ac:dyDescent="0.25">
      <c r="A669" s="21" t="s">
        <v>2112</v>
      </c>
      <c r="B669" s="28" t="s">
        <v>163</v>
      </c>
      <c r="C669" s="55" t="s">
        <v>660</v>
      </c>
      <c r="D669" s="63">
        <v>10</v>
      </c>
      <c r="E669" s="130">
        <f>VLOOKUP(B669,'Tarif détaillants'!A:F,6,FALSE)</f>
        <v>2.35</v>
      </c>
      <c r="F669" s="132"/>
      <c r="G669" s="61">
        <f t="shared" si="188"/>
        <v>0</v>
      </c>
      <c r="H669" s="133" t="str">
        <f t="shared" si="189"/>
        <v/>
      </c>
      <c r="I669" s="61" t="s">
        <v>1826</v>
      </c>
      <c r="J669" s="152"/>
    </row>
    <row r="670" spans="1:10" ht="15" customHeight="1" outlineLevel="1" x14ac:dyDescent="0.25">
      <c r="A670" s="21" t="s">
        <v>2113</v>
      </c>
      <c r="B670" s="28" t="s">
        <v>675</v>
      </c>
      <c r="C670" s="55" t="s">
        <v>660</v>
      </c>
      <c r="D670" s="63">
        <v>10</v>
      </c>
      <c r="E670" s="130">
        <f>VLOOKUP(B670,'Tarif détaillants'!A:F,6,FALSE)</f>
        <v>2.02</v>
      </c>
      <c r="F670" s="132"/>
      <c r="G670" s="61">
        <f t="shared" si="188"/>
        <v>0</v>
      </c>
      <c r="H670" s="133" t="str">
        <f t="shared" si="189"/>
        <v/>
      </c>
      <c r="I670" s="61" t="s">
        <v>1826</v>
      </c>
      <c r="J670" s="152"/>
    </row>
    <row r="671" spans="1:10" ht="15" customHeight="1" outlineLevel="1" x14ac:dyDescent="0.25">
      <c r="A671" s="21" t="s">
        <v>2114</v>
      </c>
      <c r="B671" s="28" t="s">
        <v>676</v>
      </c>
      <c r="C671" s="55" t="s">
        <v>660</v>
      </c>
      <c r="D671" s="63">
        <v>10</v>
      </c>
      <c r="E671" s="130">
        <f>VLOOKUP(B671,'Tarif détaillants'!A:F,6,FALSE)</f>
        <v>2.2999999999999998</v>
      </c>
      <c r="F671" s="132"/>
      <c r="G671" s="61">
        <f t="shared" si="188"/>
        <v>0</v>
      </c>
      <c r="H671" s="133" t="str">
        <f t="shared" si="189"/>
        <v/>
      </c>
      <c r="I671" s="61" t="s">
        <v>1826</v>
      </c>
      <c r="J671" s="152"/>
    </row>
    <row r="672" spans="1:10" ht="15" customHeight="1" outlineLevel="1" x14ac:dyDescent="0.25">
      <c r="A672" s="21" t="s">
        <v>2115</v>
      </c>
      <c r="B672" s="28" t="s">
        <v>677</v>
      </c>
      <c r="C672" s="55" t="s">
        <v>660</v>
      </c>
      <c r="D672" s="63">
        <v>10</v>
      </c>
      <c r="E672" s="130">
        <f>VLOOKUP(B672,'Tarif détaillants'!A:F,6,FALSE)</f>
        <v>2.2999999999999998</v>
      </c>
      <c r="F672" s="132"/>
      <c r="G672" s="61">
        <f t="shared" si="188"/>
        <v>0</v>
      </c>
      <c r="H672" s="133" t="str">
        <f t="shared" si="189"/>
        <v/>
      </c>
      <c r="I672" s="61" t="s">
        <v>1826</v>
      </c>
      <c r="J672" s="152"/>
    </row>
    <row r="673" spans="1:10" ht="15" customHeight="1" outlineLevel="1" x14ac:dyDescent="0.25">
      <c r="A673" s="21" t="s">
        <v>2116</v>
      </c>
      <c r="B673" s="28" t="s">
        <v>185</v>
      </c>
      <c r="C673" s="55" t="s">
        <v>181</v>
      </c>
      <c r="D673" s="63">
        <v>10</v>
      </c>
      <c r="E673" s="130">
        <f>VLOOKUP(B673,'Tarif détaillants'!A:F,6,FALSE)</f>
        <v>2.29</v>
      </c>
      <c r="F673" s="132"/>
      <c r="G673" s="61">
        <f t="shared" si="188"/>
        <v>0</v>
      </c>
      <c r="H673" s="133" t="str">
        <f t="shared" si="189"/>
        <v/>
      </c>
      <c r="I673" s="61" t="s">
        <v>1826</v>
      </c>
      <c r="J673" s="152"/>
    </row>
    <row r="674" spans="1:10" ht="15" customHeight="1" x14ac:dyDescent="0.25">
      <c r="A674" s="73" t="s">
        <v>1111</v>
      </c>
      <c r="B674" s="73"/>
      <c r="C674" s="73"/>
      <c r="D674" s="73"/>
      <c r="E674" s="129"/>
      <c r="F674" s="72" t="s">
        <v>1079</v>
      </c>
      <c r="G674" s="72" t="s">
        <v>1080</v>
      </c>
      <c r="H674" s="72"/>
      <c r="I674" s="76"/>
      <c r="J674" s="151"/>
    </row>
    <row r="675" spans="1:10" ht="15" customHeight="1" outlineLevel="1" x14ac:dyDescent="0.25">
      <c r="A675" s="21" t="s">
        <v>2117</v>
      </c>
      <c r="B675" s="28" t="s">
        <v>678</v>
      </c>
      <c r="C675" s="55" t="s">
        <v>176</v>
      </c>
      <c r="D675" s="63">
        <v>17</v>
      </c>
      <c r="E675" s="130">
        <f>VLOOKUP(B675,'Tarif détaillants'!A:F,6,FALSE)</f>
        <v>2.15</v>
      </c>
      <c r="F675" s="132"/>
      <c r="G675" s="61">
        <f t="shared" ref="G675" si="190">F675*D675</f>
        <v>0</v>
      </c>
      <c r="H675" s="133" t="str">
        <f t="shared" ref="H675" si="191">IF((E675*G675)=0,"",(E675*G675))</f>
        <v/>
      </c>
      <c r="I675" s="61" t="s">
        <v>1589</v>
      </c>
      <c r="J675" s="152"/>
    </row>
    <row r="676" spans="1:10" ht="15" customHeight="1" outlineLevel="1" x14ac:dyDescent="0.25">
      <c r="A676" s="21" t="s">
        <v>2118</v>
      </c>
      <c r="B676" s="28" t="s">
        <v>679</v>
      </c>
      <c r="C676" s="55" t="s">
        <v>176</v>
      </c>
      <c r="D676" s="63">
        <v>17</v>
      </c>
      <c r="E676" s="130">
        <f>VLOOKUP(B676,'Tarif détaillants'!A:F,6,FALSE)</f>
        <v>1.889</v>
      </c>
      <c r="F676" s="132"/>
      <c r="G676" s="61">
        <f t="shared" ref="G676:G692" si="192">F676*D676</f>
        <v>0</v>
      </c>
      <c r="H676" s="133" t="str">
        <f t="shared" ref="H676:H692" si="193">IF((E676*G676)=0,"",(E676*G676))</f>
        <v/>
      </c>
      <c r="I676" s="61" t="s">
        <v>1589</v>
      </c>
      <c r="J676" s="152"/>
    </row>
    <row r="677" spans="1:10" ht="15" customHeight="1" outlineLevel="1" x14ac:dyDescent="0.25">
      <c r="A677" s="21" t="s">
        <v>2119</v>
      </c>
      <c r="B677" s="28" t="s">
        <v>164</v>
      </c>
      <c r="C677" s="55" t="s">
        <v>181</v>
      </c>
      <c r="D677" s="63">
        <v>17</v>
      </c>
      <c r="E677" s="130">
        <f>VLOOKUP(B677,'Tarif détaillants'!A:F,6,FALSE)</f>
        <v>3.16</v>
      </c>
      <c r="F677" s="132"/>
      <c r="G677" s="61">
        <f t="shared" si="192"/>
        <v>0</v>
      </c>
      <c r="H677" s="133" t="str">
        <f t="shared" si="193"/>
        <v/>
      </c>
      <c r="I677" s="61" t="s">
        <v>1589</v>
      </c>
      <c r="J677" s="152"/>
    </row>
    <row r="678" spans="1:10" ht="15" customHeight="1" outlineLevel="1" x14ac:dyDescent="0.25">
      <c r="A678" s="21" t="s">
        <v>2120</v>
      </c>
      <c r="B678" s="28" t="s">
        <v>680</v>
      </c>
      <c r="C678" s="55" t="s">
        <v>181</v>
      </c>
      <c r="D678" s="63">
        <v>17</v>
      </c>
      <c r="E678" s="130">
        <f>VLOOKUP(B678,'Tarif détaillants'!A:F,6,FALSE)</f>
        <v>2.92</v>
      </c>
      <c r="F678" s="132"/>
      <c r="G678" s="61">
        <f t="shared" si="192"/>
        <v>0</v>
      </c>
      <c r="H678" s="133" t="str">
        <f t="shared" si="193"/>
        <v/>
      </c>
      <c r="I678" s="61" t="s">
        <v>1589</v>
      </c>
      <c r="J678" s="152"/>
    </row>
    <row r="679" spans="1:10" ht="15" customHeight="1" outlineLevel="1" x14ac:dyDescent="0.25">
      <c r="A679" s="21" t="s">
        <v>2121</v>
      </c>
      <c r="B679" s="28" t="s">
        <v>681</v>
      </c>
      <c r="C679" s="55" t="s">
        <v>181</v>
      </c>
      <c r="D679" s="63">
        <v>17</v>
      </c>
      <c r="E679" s="130">
        <f>VLOOKUP(B679,'Tarif détaillants'!A:F,6,FALSE)</f>
        <v>3.09</v>
      </c>
      <c r="F679" s="132"/>
      <c r="G679" s="61">
        <f t="shared" si="192"/>
        <v>0</v>
      </c>
      <c r="H679" s="133" t="str">
        <f t="shared" si="193"/>
        <v/>
      </c>
      <c r="I679" s="61" t="s">
        <v>1589</v>
      </c>
      <c r="J679" s="152"/>
    </row>
    <row r="680" spans="1:10" ht="15" customHeight="1" outlineLevel="1" x14ac:dyDescent="0.25">
      <c r="A680" s="21" t="s">
        <v>2122</v>
      </c>
      <c r="B680" s="28" t="s">
        <v>682</v>
      </c>
      <c r="C680" s="55" t="s">
        <v>181</v>
      </c>
      <c r="D680" s="63">
        <v>17</v>
      </c>
      <c r="E680" s="130">
        <f>VLOOKUP(B680,'Tarif détaillants'!A:F,6,FALSE)</f>
        <v>3.33</v>
      </c>
      <c r="F680" s="132"/>
      <c r="G680" s="61">
        <f t="shared" si="192"/>
        <v>0</v>
      </c>
      <c r="H680" s="133" t="str">
        <f t="shared" si="193"/>
        <v/>
      </c>
      <c r="I680" s="61" t="s">
        <v>1589</v>
      </c>
      <c r="J680" s="152"/>
    </row>
    <row r="681" spans="1:10" ht="15" customHeight="1" outlineLevel="1" x14ac:dyDescent="0.25">
      <c r="A681" s="21" t="s">
        <v>2123</v>
      </c>
      <c r="B681" s="28" t="s">
        <v>683</v>
      </c>
      <c r="C681" s="55" t="s">
        <v>181</v>
      </c>
      <c r="D681" s="63">
        <v>17</v>
      </c>
      <c r="E681" s="130">
        <f>VLOOKUP(B681,'Tarif détaillants'!A:F,6,FALSE)</f>
        <v>3.16</v>
      </c>
      <c r="F681" s="132"/>
      <c r="G681" s="61">
        <f t="shared" si="192"/>
        <v>0</v>
      </c>
      <c r="H681" s="133" t="str">
        <f t="shared" si="193"/>
        <v/>
      </c>
      <c r="I681" s="61" t="s">
        <v>1589</v>
      </c>
      <c r="J681" s="152"/>
    </row>
    <row r="682" spans="1:10" ht="15" customHeight="1" outlineLevel="1" x14ac:dyDescent="0.25">
      <c r="A682" s="21" t="s">
        <v>2124</v>
      </c>
      <c r="B682" s="28" t="s">
        <v>684</v>
      </c>
      <c r="C682" s="55" t="s">
        <v>181</v>
      </c>
      <c r="D682" s="63">
        <v>17</v>
      </c>
      <c r="E682" s="130">
        <f>VLOOKUP(B682,'Tarif détaillants'!A:F,6,FALSE)</f>
        <v>3.16</v>
      </c>
      <c r="F682" s="132"/>
      <c r="G682" s="61">
        <f t="shared" si="192"/>
        <v>0</v>
      </c>
      <c r="H682" s="133" t="str">
        <f t="shared" si="193"/>
        <v/>
      </c>
      <c r="I682" s="61" t="s">
        <v>1589</v>
      </c>
      <c r="J682" s="152"/>
    </row>
    <row r="683" spans="1:10" ht="15" customHeight="1" outlineLevel="1" x14ac:dyDescent="0.25">
      <c r="A683" s="21" t="s">
        <v>2125</v>
      </c>
      <c r="B683" s="28" t="s">
        <v>685</v>
      </c>
      <c r="C683" s="55" t="s">
        <v>181</v>
      </c>
      <c r="D683" s="63">
        <v>17</v>
      </c>
      <c r="E683" s="130">
        <f>VLOOKUP(B683,'Tarif détaillants'!A:F,6,FALSE)</f>
        <v>3.16</v>
      </c>
      <c r="F683" s="132"/>
      <c r="G683" s="61">
        <f t="shared" si="192"/>
        <v>0</v>
      </c>
      <c r="H683" s="133" t="str">
        <f t="shared" si="193"/>
        <v/>
      </c>
      <c r="I683" s="61" t="s">
        <v>1589</v>
      </c>
      <c r="J683" s="152"/>
    </row>
    <row r="684" spans="1:10" ht="15" customHeight="1" outlineLevel="1" x14ac:dyDescent="0.25">
      <c r="A684" s="21" t="s">
        <v>2126</v>
      </c>
      <c r="B684" s="28" t="s">
        <v>686</v>
      </c>
      <c r="C684" s="55" t="s">
        <v>181</v>
      </c>
      <c r="D684" s="63">
        <v>17</v>
      </c>
      <c r="E684" s="130">
        <f>VLOOKUP(B684,'Tarif détaillants'!A:F,6,FALSE)</f>
        <v>3.33</v>
      </c>
      <c r="F684" s="132"/>
      <c r="G684" s="61">
        <f t="shared" si="192"/>
        <v>0</v>
      </c>
      <c r="H684" s="133" t="str">
        <f t="shared" si="193"/>
        <v/>
      </c>
      <c r="I684" s="61" t="s">
        <v>1589</v>
      </c>
      <c r="J684" s="152"/>
    </row>
    <row r="685" spans="1:10" ht="15" customHeight="1" outlineLevel="1" x14ac:dyDescent="0.25">
      <c r="A685" s="21" t="s">
        <v>687</v>
      </c>
      <c r="B685" s="28" t="s">
        <v>688</v>
      </c>
      <c r="C685" s="55" t="s">
        <v>181</v>
      </c>
      <c r="D685" s="63">
        <v>17</v>
      </c>
      <c r="E685" s="130">
        <f>VLOOKUP(B685,'Tarif détaillants'!A:F,6,FALSE)</f>
        <v>2.5</v>
      </c>
      <c r="F685" s="132"/>
      <c r="G685" s="61">
        <f t="shared" si="192"/>
        <v>0</v>
      </c>
      <c r="H685" s="133" t="str">
        <f t="shared" si="193"/>
        <v/>
      </c>
      <c r="I685" s="61" t="s">
        <v>1589</v>
      </c>
      <c r="J685" s="152"/>
    </row>
    <row r="686" spans="1:10" ht="15" customHeight="1" outlineLevel="1" x14ac:dyDescent="0.25">
      <c r="A686" s="21" t="s">
        <v>2127</v>
      </c>
      <c r="B686" s="28" t="s">
        <v>689</v>
      </c>
      <c r="C686" s="55" t="s">
        <v>181</v>
      </c>
      <c r="D686" s="63">
        <v>17</v>
      </c>
      <c r="E686" s="130">
        <f>VLOOKUP(B686,'Tarif détaillants'!A:F,6,FALSE)</f>
        <v>3.33</v>
      </c>
      <c r="F686" s="132"/>
      <c r="G686" s="61">
        <f t="shared" si="192"/>
        <v>0</v>
      </c>
      <c r="H686" s="133" t="str">
        <f t="shared" si="193"/>
        <v/>
      </c>
      <c r="I686" s="61" t="s">
        <v>1589</v>
      </c>
      <c r="J686" s="152"/>
    </row>
    <row r="687" spans="1:10" ht="15" customHeight="1" outlineLevel="1" x14ac:dyDescent="0.25">
      <c r="A687" s="21" t="s">
        <v>2128</v>
      </c>
      <c r="B687" s="28" t="s">
        <v>690</v>
      </c>
      <c r="C687" s="55" t="s">
        <v>181</v>
      </c>
      <c r="D687" s="63">
        <v>17</v>
      </c>
      <c r="E687" s="130">
        <f>VLOOKUP(B687,'Tarif détaillants'!A:F,6,FALSE)</f>
        <v>3.14</v>
      </c>
      <c r="F687" s="132"/>
      <c r="G687" s="61">
        <f t="shared" si="192"/>
        <v>0</v>
      </c>
      <c r="H687" s="133" t="str">
        <f t="shared" si="193"/>
        <v/>
      </c>
      <c r="I687" s="61" t="s">
        <v>1589</v>
      </c>
      <c r="J687" s="152"/>
    </row>
    <row r="688" spans="1:10" ht="15" customHeight="1" outlineLevel="1" x14ac:dyDescent="0.25">
      <c r="A688" s="21" t="s">
        <v>2129</v>
      </c>
      <c r="B688" s="28" t="s">
        <v>691</v>
      </c>
      <c r="C688" s="55" t="s">
        <v>181</v>
      </c>
      <c r="D688" s="63">
        <v>17</v>
      </c>
      <c r="E688" s="130">
        <f>VLOOKUP(B688,'Tarif détaillants'!A:F,6,FALSE)</f>
        <v>3.14</v>
      </c>
      <c r="F688" s="132"/>
      <c r="G688" s="61">
        <f t="shared" si="192"/>
        <v>0</v>
      </c>
      <c r="H688" s="133" t="str">
        <f t="shared" si="193"/>
        <v/>
      </c>
      <c r="I688" s="61" t="s">
        <v>1589</v>
      </c>
      <c r="J688" s="152"/>
    </row>
    <row r="689" spans="1:10" ht="15" customHeight="1" outlineLevel="1" x14ac:dyDescent="0.25">
      <c r="A689" s="21" t="s">
        <v>2130</v>
      </c>
      <c r="B689" s="28" t="s">
        <v>692</v>
      </c>
      <c r="C689" s="55" t="s">
        <v>181</v>
      </c>
      <c r="D689" s="63">
        <v>17</v>
      </c>
      <c r="E689" s="130">
        <f>VLOOKUP(B689,'Tarif détaillants'!A:F,6,FALSE)</f>
        <v>3.16</v>
      </c>
      <c r="F689" s="132"/>
      <c r="G689" s="61">
        <f t="shared" si="192"/>
        <v>0</v>
      </c>
      <c r="H689" s="133" t="str">
        <f t="shared" si="193"/>
        <v/>
      </c>
      <c r="I689" s="61" t="s">
        <v>1589</v>
      </c>
      <c r="J689" s="152"/>
    </row>
    <row r="690" spans="1:10" ht="15" customHeight="1" outlineLevel="1" x14ac:dyDescent="0.25">
      <c r="A690" s="21" t="s">
        <v>2131</v>
      </c>
      <c r="B690" s="28" t="s">
        <v>693</v>
      </c>
      <c r="C690" s="55" t="s">
        <v>181</v>
      </c>
      <c r="D690" s="63">
        <v>17</v>
      </c>
      <c r="E690" s="130">
        <f>VLOOKUP(B690,'Tarif détaillants'!A:F,6,FALSE)</f>
        <v>3.26</v>
      </c>
      <c r="F690" s="132"/>
      <c r="G690" s="61">
        <f t="shared" si="192"/>
        <v>0</v>
      </c>
      <c r="H690" s="133" t="str">
        <f t="shared" si="193"/>
        <v/>
      </c>
      <c r="I690" s="61" t="s">
        <v>1589</v>
      </c>
      <c r="J690" s="152"/>
    </row>
    <row r="691" spans="1:10" ht="15" customHeight="1" outlineLevel="1" x14ac:dyDescent="0.25">
      <c r="A691" s="21" t="s">
        <v>2132</v>
      </c>
      <c r="B691" s="28" t="s">
        <v>177</v>
      </c>
      <c r="C691" s="55" t="s">
        <v>181</v>
      </c>
      <c r="D691" s="63">
        <v>17</v>
      </c>
      <c r="E691" s="130">
        <f>VLOOKUP(B691,'Tarif détaillants'!A:F,6,FALSE)</f>
        <v>3.26</v>
      </c>
      <c r="F691" s="132"/>
      <c r="G691" s="61">
        <f t="shared" si="192"/>
        <v>0</v>
      </c>
      <c r="H691" s="133" t="str">
        <f t="shared" si="193"/>
        <v/>
      </c>
      <c r="I691" s="61" t="s">
        <v>1589</v>
      </c>
      <c r="J691" s="152"/>
    </row>
    <row r="692" spans="1:10" ht="15" customHeight="1" outlineLevel="1" x14ac:dyDescent="0.25">
      <c r="A692" s="21" t="s">
        <v>2133</v>
      </c>
      <c r="B692" s="28" t="s">
        <v>774</v>
      </c>
      <c r="C692" s="55" t="s">
        <v>660</v>
      </c>
      <c r="D692" s="63">
        <v>17</v>
      </c>
      <c r="E692" s="130">
        <f>VLOOKUP(B692,'Tarif détaillants'!A:F,6,FALSE)</f>
        <v>3.33</v>
      </c>
      <c r="F692" s="132"/>
      <c r="G692" s="61">
        <f t="shared" si="192"/>
        <v>0</v>
      </c>
      <c r="H692" s="133" t="str">
        <f t="shared" si="193"/>
        <v/>
      </c>
      <c r="I692" s="61" t="s">
        <v>1589</v>
      </c>
      <c r="J692" s="152"/>
    </row>
    <row r="693" spans="1:10" ht="15" customHeight="1" x14ac:dyDescent="0.25">
      <c r="A693" s="73" t="s">
        <v>1112</v>
      </c>
      <c r="B693" s="73"/>
      <c r="C693" s="73"/>
      <c r="D693" s="73"/>
      <c r="E693" s="129"/>
      <c r="F693" s="72" t="s">
        <v>1079</v>
      </c>
      <c r="G693" s="72" t="s">
        <v>1080</v>
      </c>
      <c r="H693" s="72"/>
      <c r="I693" s="76"/>
      <c r="J693" s="151"/>
    </row>
    <row r="694" spans="1:10" ht="15" customHeight="1" x14ac:dyDescent="0.25">
      <c r="A694" s="21" t="s">
        <v>2134</v>
      </c>
      <c r="B694" s="28" t="s">
        <v>906</v>
      </c>
      <c r="C694" s="55" t="s">
        <v>694</v>
      </c>
      <c r="D694" s="63">
        <v>10</v>
      </c>
      <c r="E694" s="130">
        <f>VLOOKUP(B694,'Tarif détaillants'!A:F,6,FALSE)</f>
        <v>4.8</v>
      </c>
      <c r="F694" s="132"/>
      <c r="G694" s="61">
        <f t="shared" ref="G694" si="194">F694*D694</f>
        <v>0</v>
      </c>
      <c r="H694" s="133" t="str">
        <f t="shared" ref="H694" si="195">IF((E694*G694)=0,"",(E694*G694))</f>
        <v/>
      </c>
      <c r="I694" s="61" t="s">
        <v>1589</v>
      </c>
      <c r="J694" s="152"/>
    </row>
    <row r="695" spans="1:10" ht="15" customHeight="1" x14ac:dyDescent="0.25">
      <c r="A695" s="21" t="s">
        <v>2135</v>
      </c>
      <c r="B695" s="28" t="s">
        <v>909</v>
      </c>
      <c r="C695" s="55" t="s">
        <v>694</v>
      </c>
      <c r="D695" s="63">
        <v>10</v>
      </c>
      <c r="E695" s="130">
        <f>VLOOKUP(B695,'Tarif détaillants'!A:F,6,FALSE)</f>
        <v>4.8</v>
      </c>
      <c r="F695" s="132"/>
      <c r="G695" s="61">
        <f t="shared" ref="G695:G699" si="196">F695*D695</f>
        <v>0</v>
      </c>
      <c r="H695" s="133" t="str">
        <f t="shared" ref="H695:H699" si="197">IF((E695*G695)=0,"",(E695*G695))</f>
        <v/>
      </c>
      <c r="I695" s="61" t="s">
        <v>1589</v>
      </c>
      <c r="J695" s="152"/>
    </row>
    <row r="696" spans="1:10" ht="15" customHeight="1" x14ac:dyDescent="0.25">
      <c r="A696" s="21" t="s">
        <v>2136</v>
      </c>
      <c r="B696" s="28" t="s">
        <v>907</v>
      </c>
      <c r="C696" s="55" t="s">
        <v>694</v>
      </c>
      <c r="D696" s="63">
        <v>10</v>
      </c>
      <c r="E696" s="130">
        <f>VLOOKUP(B696,'Tarif détaillants'!A:F,6,FALSE)</f>
        <v>4.8</v>
      </c>
      <c r="F696" s="132"/>
      <c r="G696" s="61">
        <f t="shared" si="196"/>
        <v>0</v>
      </c>
      <c r="H696" s="133" t="str">
        <f t="shared" si="197"/>
        <v/>
      </c>
      <c r="I696" s="61" t="s">
        <v>1589</v>
      </c>
      <c r="J696" s="152"/>
    </row>
    <row r="697" spans="1:10" ht="15" customHeight="1" x14ac:dyDescent="0.25">
      <c r="A697" s="21" t="s">
        <v>2137</v>
      </c>
      <c r="B697" s="28" t="s">
        <v>910</v>
      </c>
      <c r="C697" s="55" t="s">
        <v>694</v>
      </c>
      <c r="D697" s="63">
        <v>10</v>
      </c>
      <c r="E697" s="130">
        <f>VLOOKUP(B697,'Tarif détaillants'!A:F,6,FALSE)</f>
        <v>4.8</v>
      </c>
      <c r="F697" s="132"/>
      <c r="G697" s="61">
        <f t="shared" si="196"/>
        <v>0</v>
      </c>
      <c r="H697" s="133" t="str">
        <f t="shared" si="197"/>
        <v/>
      </c>
      <c r="I697" s="61" t="s">
        <v>1589</v>
      </c>
      <c r="J697" s="152"/>
    </row>
    <row r="698" spans="1:10" ht="15" customHeight="1" x14ac:dyDescent="0.25">
      <c r="A698" s="21" t="s">
        <v>2138</v>
      </c>
      <c r="B698" s="28" t="s">
        <v>901</v>
      </c>
      <c r="C698" s="55" t="s">
        <v>694</v>
      </c>
      <c r="D698" s="63">
        <v>10</v>
      </c>
      <c r="E698" s="130">
        <f>VLOOKUP(B698,'Tarif détaillants'!A:F,6,FALSE)</f>
        <v>4.8</v>
      </c>
      <c r="F698" s="132"/>
      <c r="G698" s="61">
        <f t="shared" si="196"/>
        <v>0</v>
      </c>
      <c r="H698" s="133" t="str">
        <f t="shared" si="197"/>
        <v/>
      </c>
      <c r="I698" s="61" t="s">
        <v>1589</v>
      </c>
      <c r="J698" s="152"/>
    </row>
    <row r="699" spans="1:10" s="2" customFormat="1" ht="31.5" customHeight="1" x14ac:dyDescent="0.2">
      <c r="A699" s="5" t="s">
        <v>2139</v>
      </c>
      <c r="B699" s="147" t="s">
        <v>908</v>
      </c>
      <c r="C699" s="144" t="s">
        <v>694</v>
      </c>
      <c r="D699" s="145">
        <v>10</v>
      </c>
      <c r="E699" s="138">
        <f>VLOOKUP(B699,'Tarif détaillants'!A:F,6,FALSE)</f>
        <v>4.8</v>
      </c>
      <c r="F699" s="139"/>
      <c r="G699" s="140">
        <f t="shared" si="196"/>
        <v>0</v>
      </c>
      <c r="H699" s="141" t="str">
        <f t="shared" si="197"/>
        <v/>
      </c>
      <c r="I699" s="140" t="s">
        <v>1589</v>
      </c>
      <c r="J699" s="168"/>
    </row>
    <row r="700" spans="1:10" ht="15" customHeight="1" x14ac:dyDescent="0.25">
      <c r="A700" s="73" t="s">
        <v>1113</v>
      </c>
      <c r="B700" s="73"/>
      <c r="C700" s="73"/>
      <c r="D700" s="73"/>
      <c r="E700" s="129"/>
      <c r="F700" s="72" t="s">
        <v>1079</v>
      </c>
      <c r="G700" s="72" t="s">
        <v>1080</v>
      </c>
      <c r="H700" s="72"/>
      <c r="I700" s="76"/>
      <c r="J700" s="151"/>
    </row>
    <row r="701" spans="1:10" ht="15" customHeight="1" x14ac:dyDescent="0.25">
      <c r="A701" s="21" t="s">
        <v>2144</v>
      </c>
      <c r="B701" s="28" t="s">
        <v>902</v>
      </c>
      <c r="C701" s="55" t="s">
        <v>190</v>
      </c>
      <c r="D701" s="63">
        <v>18</v>
      </c>
      <c r="E701" s="130">
        <f>VLOOKUP(B701,'Tarif détaillants'!A:F,6,FALSE)</f>
        <v>4.9000000000000004</v>
      </c>
      <c r="F701" s="132"/>
      <c r="G701" s="61">
        <f t="shared" ref="G701" si="198">F701*D701</f>
        <v>0</v>
      </c>
      <c r="H701" s="133" t="str">
        <f t="shared" ref="H701" si="199">IF((E701*G701)=0,"",(E701*G701))</f>
        <v/>
      </c>
      <c r="I701" s="61" t="s">
        <v>1589</v>
      </c>
      <c r="J701" s="152"/>
    </row>
    <row r="702" spans="1:10" ht="15" customHeight="1" x14ac:dyDescent="0.25">
      <c r="A702" s="21" t="s">
        <v>2140</v>
      </c>
      <c r="B702" s="28" t="s">
        <v>904</v>
      </c>
      <c r="C702" s="55" t="s">
        <v>190</v>
      </c>
      <c r="D702" s="63">
        <v>18</v>
      </c>
      <c r="E702" s="130">
        <f>VLOOKUP(B702,'Tarif détaillants'!A:F,6,FALSE)</f>
        <v>4.42</v>
      </c>
      <c r="F702" s="132"/>
      <c r="G702" s="61">
        <f t="shared" ref="G702:G705" si="200">F702*D702</f>
        <v>0</v>
      </c>
      <c r="H702" s="133" t="str">
        <f t="shared" ref="H702:H705" si="201">IF((E702*G702)=0,"",(E702*G702))</f>
        <v/>
      </c>
      <c r="I702" s="61" t="s">
        <v>1589</v>
      </c>
      <c r="J702" s="152"/>
    </row>
    <row r="703" spans="1:10" ht="15" customHeight="1" x14ac:dyDescent="0.25">
      <c r="A703" s="21" t="s">
        <v>2141</v>
      </c>
      <c r="B703" s="28" t="s">
        <v>903</v>
      </c>
      <c r="C703" s="55" t="s">
        <v>190</v>
      </c>
      <c r="D703" s="63">
        <v>18</v>
      </c>
      <c r="E703" s="130">
        <f>VLOOKUP(B703,'Tarif détaillants'!A:F,6,FALSE)</f>
        <v>5.26</v>
      </c>
      <c r="F703" s="132"/>
      <c r="G703" s="61">
        <f t="shared" si="200"/>
        <v>0</v>
      </c>
      <c r="H703" s="133" t="str">
        <f t="shared" si="201"/>
        <v/>
      </c>
      <c r="I703" s="61" t="s">
        <v>1589</v>
      </c>
      <c r="J703" s="152"/>
    </row>
    <row r="704" spans="1:10" ht="15" customHeight="1" x14ac:dyDescent="0.25">
      <c r="A704" s="21" t="s">
        <v>2142</v>
      </c>
      <c r="B704" s="28" t="s">
        <v>745</v>
      </c>
      <c r="C704" s="55" t="s">
        <v>240</v>
      </c>
      <c r="D704" s="63">
        <v>6</v>
      </c>
      <c r="E704" s="130">
        <f>VLOOKUP(B704,'Tarif détaillants'!A:F,6,FALSE)</f>
        <v>24.5</v>
      </c>
      <c r="F704" s="132"/>
      <c r="G704" s="61">
        <f t="shared" si="200"/>
        <v>0</v>
      </c>
      <c r="H704" s="133" t="str">
        <f t="shared" si="201"/>
        <v/>
      </c>
      <c r="I704" s="61" t="s">
        <v>1589</v>
      </c>
      <c r="J704" s="152"/>
    </row>
    <row r="705" spans="1:10" ht="15" customHeight="1" x14ac:dyDescent="0.25">
      <c r="A705" s="21" t="s">
        <v>2143</v>
      </c>
      <c r="B705" s="28" t="s">
        <v>905</v>
      </c>
      <c r="C705" s="55" t="s">
        <v>660</v>
      </c>
      <c r="D705" s="63">
        <v>7</v>
      </c>
      <c r="E705" s="130">
        <f>VLOOKUP(B705,'Tarif détaillants'!A:F,6,FALSE)</f>
        <v>3.98</v>
      </c>
      <c r="F705" s="132"/>
      <c r="G705" s="61">
        <f t="shared" si="200"/>
        <v>0</v>
      </c>
      <c r="H705" s="133" t="str">
        <f t="shared" si="201"/>
        <v/>
      </c>
      <c r="I705" s="61" t="s">
        <v>1589</v>
      </c>
      <c r="J705" s="152"/>
    </row>
    <row r="706" spans="1:10" ht="15" customHeight="1" x14ac:dyDescent="0.25">
      <c r="A706" s="73" t="s">
        <v>1114</v>
      </c>
      <c r="B706" s="73"/>
      <c r="C706" s="73"/>
      <c r="D706" s="73"/>
      <c r="E706" s="129"/>
      <c r="F706" s="72" t="s">
        <v>1079</v>
      </c>
      <c r="G706" s="72" t="s">
        <v>1080</v>
      </c>
      <c r="H706" s="72"/>
      <c r="I706" s="76"/>
      <c r="J706" s="151"/>
    </row>
    <row r="707" spans="1:10" ht="15" customHeight="1" x14ac:dyDescent="0.25">
      <c r="A707" s="21" t="s">
        <v>2145</v>
      </c>
      <c r="B707" s="28" t="s">
        <v>171</v>
      </c>
      <c r="C707" s="55" t="s">
        <v>47</v>
      </c>
      <c r="D707" s="63">
        <v>1</v>
      </c>
      <c r="E707" s="130">
        <f>VLOOKUP(B707,'Tarif détaillants'!A:F,6,FALSE)</f>
        <v>102.5</v>
      </c>
      <c r="F707" s="132"/>
      <c r="G707" s="61">
        <f>F707*D707</f>
        <v>0</v>
      </c>
      <c r="H707" s="133" t="str">
        <f>IF((E707*G707)=0,"",(E707*G707))</f>
        <v/>
      </c>
      <c r="I707" s="61" t="s">
        <v>1589</v>
      </c>
      <c r="J707" s="152"/>
    </row>
    <row r="708" spans="1:10" ht="15" customHeight="1" x14ac:dyDescent="0.25">
      <c r="A708" s="21" t="s">
        <v>2179</v>
      </c>
      <c r="B708" s="28" t="s">
        <v>1625</v>
      </c>
      <c r="C708" s="55" t="s">
        <v>2178</v>
      </c>
      <c r="D708" s="63">
        <v>2</v>
      </c>
      <c r="E708" s="130">
        <f>VLOOKUP(B708,'Tarif détaillants'!A:F,6,FALSE)</f>
        <v>104.75</v>
      </c>
      <c r="F708" s="132"/>
      <c r="G708" s="61">
        <f>F708*D708</f>
        <v>0</v>
      </c>
      <c r="H708" s="133" t="str">
        <f>IF((E708*G708)=0,"",(E708*G708))</f>
        <v/>
      </c>
      <c r="I708" s="61" t="s">
        <v>1589</v>
      </c>
      <c r="J708" s="152" t="s">
        <v>2221</v>
      </c>
    </row>
    <row r="709" spans="1:10" ht="15" customHeight="1" x14ac:dyDescent="0.25">
      <c r="A709" s="21" t="s">
        <v>2146</v>
      </c>
      <c r="B709" s="28" t="s">
        <v>750</v>
      </c>
      <c r="C709" s="55" t="s">
        <v>47</v>
      </c>
      <c r="D709" s="63">
        <v>1</v>
      </c>
      <c r="E709" s="130">
        <f>VLOOKUP(B709,'Tarif détaillants'!A:F,6,FALSE)</f>
        <v>112.5</v>
      </c>
      <c r="F709" s="132"/>
      <c r="G709" s="61">
        <f t="shared" ref="G709:G712" si="202">F709*D709</f>
        <v>0</v>
      </c>
      <c r="H709" s="133" t="str">
        <f t="shared" ref="H709:H712" si="203">IF((E709*G709)=0,"",(E709*G709))</f>
        <v/>
      </c>
      <c r="I709" s="61" t="s">
        <v>1589</v>
      </c>
      <c r="J709" s="152"/>
    </row>
    <row r="710" spans="1:10" ht="15" customHeight="1" x14ac:dyDescent="0.25">
      <c r="A710" s="21" t="s">
        <v>2147</v>
      </c>
      <c r="B710" s="28" t="s">
        <v>1074</v>
      </c>
      <c r="C710" s="55" t="s">
        <v>47</v>
      </c>
      <c r="D710" s="63">
        <v>1</v>
      </c>
      <c r="E710" s="130">
        <f>VLOOKUP(B710,'Tarif détaillants'!A:F,6,FALSE)</f>
        <v>101</v>
      </c>
      <c r="F710" s="132"/>
      <c r="G710" s="61">
        <f t="shared" si="202"/>
        <v>0</v>
      </c>
      <c r="H710" s="133" t="str">
        <f t="shared" si="203"/>
        <v/>
      </c>
      <c r="I710" s="61" t="s">
        <v>1589</v>
      </c>
      <c r="J710" s="152"/>
    </row>
    <row r="711" spans="1:10" ht="15" customHeight="1" x14ac:dyDescent="0.25">
      <c r="A711" s="21" t="s">
        <v>2143</v>
      </c>
      <c r="B711" s="28" t="s">
        <v>1075</v>
      </c>
      <c r="C711" s="55" t="s">
        <v>47</v>
      </c>
      <c r="D711" s="63">
        <v>1</v>
      </c>
      <c r="E711" s="130">
        <f>VLOOKUP(B711,'Tarif détaillants'!A:F,6,FALSE)</f>
        <v>99.75</v>
      </c>
      <c r="F711" s="132"/>
      <c r="G711" s="61">
        <f t="shared" si="202"/>
        <v>0</v>
      </c>
      <c r="H711" s="133" t="str">
        <f t="shared" si="203"/>
        <v/>
      </c>
      <c r="I711" s="61" t="s">
        <v>1589</v>
      </c>
      <c r="J711" s="152"/>
    </row>
    <row r="712" spans="1:10" ht="15" customHeight="1" x14ac:dyDescent="0.25">
      <c r="A712" s="21" t="s">
        <v>2148</v>
      </c>
      <c r="B712" s="28" t="s">
        <v>1076</v>
      </c>
      <c r="C712" s="55" t="s">
        <v>47</v>
      </c>
      <c r="D712" s="63">
        <v>1</v>
      </c>
      <c r="E712" s="130">
        <f>VLOOKUP(B712,'Tarif détaillants'!A:F,6,FALSE)</f>
        <v>117.5</v>
      </c>
      <c r="F712" s="132"/>
      <c r="G712" s="61">
        <f t="shared" si="202"/>
        <v>0</v>
      </c>
      <c r="H712" s="133" t="str">
        <f t="shared" si="203"/>
        <v/>
      </c>
      <c r="I712" s="61" t="s">
        <v>1589</v>
      </c>
      <c r="J712" s="152"/>
    </row>
    <row r="713" spans="1:10" ht="15" customHeight="1" x14ac:dyDescent="0.25">
      <c r="A713" s="73" t="s">
        <v>1115</v>
      </c>
      <c r="B713" s="73"/>
      <c r="C713" s="73"/>
      <c r="D713" s="73"/>
      <c r="E713" s="129"/>
      <c r="F713" s="72" t="s">
        <v>1079</v>
      </c>
      <c r="G713" s="72" t="s">
        <v>1080</v>
      </c>
      <c r="H713" s="72"/>
      <c r="I713" s="76"/>
      <c r="J713" s="151"/>
    </row>
    <row r="714" spans="1:10" ht="15" customHeight="1" x14ac:dyDescent="0.25">
      <c r="A714" s="21" t="s">
        <v>2149</v>
      </c>
      <c r="B714" s="28" t="s">
        <v>695</v>
      </c>
      <c r="C714" s="55" t="s">
        <v>18</v>
      </c>
      <c r="D714" s="63">
        <v>18</v>
      </c>
      <c r="E714" s="130">
        <f>VLOOKUP(B714,'Tarif détaillants'!A:F,6,FALSE)</f>
        <v>3.16</v>
      </c>
      <c r="F714" s="132"/>
      <c r="G714" s="61">
        <f t="shared" ref="G714" si="204">F714*D714</f>
        <v>0</v>
      </c>
      <c r="H714" s="133" t="str">
        <f t="shared" ref="H714" si="205">IF((E714*G714)=0,"",(E714*G714))</f>
        <v/>
      </c>
      <c r="I714" s="61" t="s">
        <v>1589</v>
      </c>
      <c r="J714" s="152"/>
    </row>
    <row r="715" spans="1:10" ht="15" customHeight="1" x14ac:dyDescent="0.25">
      <c r="A715" s="21" t="s">
        <v>2150</v>
      </c>
      <c r="B715" s="28" t="s">
        <v>746</v>
      </c>
      <c r="C715" s="55" t="s">
        <v>175</v>
      </c>
      <c r="D715" s="63">
        <v>18</v>
      </c>
      <c r="E715" s="130">
        <f>VLOOKUP(B715,'Tarif détaillants'!A:F,6,FALSE)</f>
        <v>4.76</v>
      </c>
      <c r="F715" s="132"/>
      <c r="G715" s="61">
        <f t="shared" ref="G715" si="206">F715*D715</f>
        <v>0</v>
      </c>
      <c r="H715" s="133" t="str">
        <f t="shared" ref="H715" si="207">IF((E715*G715)=0,"",(E715*G715))</f>
        <v/>
      </c>
      <c r="I715" s="61" t="s">
        <v>1589</v>
      </c>
      <c r="J715" s="152"/>
    </row>
    <row r="716" spans="1:10" ht="15" customHeight="1" x14ac:dyDescent="0.25">
      <c r="A716" s="73" t="s">
        <v>1116</v>
      </c>
      <c r="B716" s="73"/>
      <c r="C716" s="73"/>
      <c r="D716" s="73"/>
      <c r="E716" s="129"/>
      <c r="F716" s="72" t="s">
        <v>1079</v>
      </c>
      <c r="G716" s="72" t="s">
        <v>1080</v>
      </c>
      <c r="H716" s="72"/>
      <c r="I716" s="76"/>
      <c r="J716" s="151"/>
    </row>
    <row r="717" spans="1:10" ht="15" customHeight="1" outlineLevel="1" x14ac:dyDescent="0.25">
      <c r="A717" s="20" t="s">
        <v>1131</v>
      </c>
      <c r="B717" s="28" t="s">
        <v>851</v>
      </c>
      <c r="C717" s="55" t="s">
        <v>553</v>
      </c>
      <c r="D717" s="63">
        <v>6</v>
      </c>
      <c r="E717" s="130">
        <f>VLOOKUP(B717,'Tarif détaillants'!A:F,6,FALSE)</f>
        <v>1.1000000000000001</v>
      </c>
      <c r="F717" s="132"/>
      <c r="G717" s="61">
        <f t="shared" ref="G717" si="208">F717*D717</f>
        <v>0</v>
      </c>
      <c r="H717" s="133" t="str">
        <f t="shared" ref="H717" si="209">IF((E717*G717)=0,"",(E717*G717))</f>
        <v/>
      </c>
      <c r="I717" s="61" t="s">
        <v>850</v>
      </c>
      <c r="J717" s="152" t="s">
        <v>2221</v>
      </c>
    </row>
    <row r="718" spans="1:10" ht="15" customHeight="1" outlineLevel="1" x14ac:dyDescent="0.25">
      <c r="A718" s="22"/>
      <c r="B718" s="28" t="s">
        <v>852</v>
      </c>
      <c r="C718" s="55" t="s">
        <v>853</v>
      </c>
      <c r="D718" s="63">
        <v>24</v>
      </c>
      <c r="E718" s="130">
        <f>VLOOKUP(B718,'Tarif détaillants'!A:F,6,FALSE)</f>
        <v>0.75</v>
      </c>
      <c r="F718" s="132"/>
      <c r="G718" s="61">
        <f t="shared" ref="G718:G720" si="210">F718*D718</f>
        <v>0</v>
      </c>
      <c r="H718" s="133" t="str">
        <f t="shared" ref="H718:H720" si="211">IF((E718*G718)=0,"",(E718*G718))</f>
        <v/>
      </c>
      <c r="I718" s="61" t="s">
        <v>850</v>
      </c>
      <c r="J718" s="152" t="s">
        <v>2221</v>
      </c>
    </row>
    <row r="719" spans="1:10" ht="15" customHeight="1" outlineLevel="1" x14ac:dyDescent="0.25">
      <c r="A719" s="20" t="s">
        <v>1117</v>
      </c>
      <c r="B719" s="28" t="s">
        <v>854</v>
      </c>
      <c r="C719" s="55" t="s">
        <v>553</v>
      </c>
      <c r="D719" s="63">
        <v>6</v>
      </c>
      <c r="E719" s="130">
        <f>VLOOKUP(B719,'Tarif détaillants'!A:F,6,FALSE)</f>
        <v>1.1000000000000001</v>
      </c>
      <c r="F719" s="132"/>
      <c r="G719" s="61">
        <f t="shared" si="210"/>
        <v>0</v>
      </c>
      <c r="H719" s="133" t="str">
        <f t="shared" si="211"/>
        <v/>
      </c>
      <c r="I719" s="61" t="s">
        <v>850</v>
      </c>
      <c r="J719" s="152" t="s">
        <v>2221</v>
      </c>
    </row>
    <row r="720" spans="1:10" ht="15" customHeight="1" outlineLevel="1" x14ac:dyDescent="0.25">
      <c r="A720" s="22"/>
      <c r="B720" s="28" t="s">
        <v>855</v>
      </c>
      <c r="C720" s="55" t="s">
        <v>853</v>
      </c>
      <c r="D720" s="63">
        <v>24</v>
      </c>
      <c r="E720" s="130">
        <f>VLOOKUP(B720,'Tarif détaillants'!A:F,6,FALSE)</f>
        <v>0.75</v>
      </c>
      <c r="F720" s="132"/>
      <c r="G720" s="61">
        <f t="shared" si="210"/>
        <v>0</v>
      </c>
      <c r="H720" s="133" t="str">
        <f t="shared" si="211"/>
        <v/>
      </c>
      <c r="I720" s="61" t="s">
        <v>850</v>
      </c>
      <c r="J720" s="152" t="s">
        <v>2221</v>
      </c>
    </row>
    <row r="721" spans="1:10" ht="15" customHeight="1" x14ac:dyDescent="0.25">
      <c r="A721" s="73" t="s">
        <v>1118</v>
      </c>
      <c r="B721" s="73"/>
      <c r="C721" s="73"/>
      <c r="D721" s="73"/>
      <c r="E721" s="129"/>
      <c r="F721" s="72" t="s">
        <v>1079</v>
      </c>
      <c r="G721" s="72" t="s">
        <v>1080</v>
      </c>
      <c r="H721" s="72"/>
      <c r="I721" s="76"/>
      <c r="J721" s="151"/>
    </row>
    <row r="722" spans="1:10" ht="15" customHeight="1" outlineLevel="1" x14ac:dyDescent="0.25">
      <c r="A722" s="21" t="s">
        <v>2151</v>
      </c>
      <c r="B722" s="28" t="s">
        <v>696</v>
      </c>
      <c r="C722" s="55" t="s">
        <v>666</v>
      </c>
      <c r="D722" s="63">
        <v>12</v>
      </c>
      <c r="E722" s="130">
        <f>VLOOKUP(B722,'Tarif détaillants'!A:F,6,FALSE)</f>
        <v>2.54</v>
      </c>
      <c r="F722" s="132"/>
      <c r="G722" s="61">
        <f t="shared" ref="G722" si="212">F722*D722</f>
        <v>0</v>
      </c>
      <c r="H722" s="133" t="str">
        <f t="shared" ref="H722" si="213">IF((E722*G722)=0,"",(E722*G722))</f>
        <v/>
      </c>
      <c r="I722" s="61" t="s">
        <v>804</v>
      </c>
      <c r="J722" s="152"/>
    </row>
    <row r="723" spans="1:10" ht="15" customHeight="1" outlineLevel="1" x14ac:dyDescent="0.25">
      <c r="A723" s="21" t="s">
        <v>2152</v>
      </c>
      <c r="B723" s="28" t="s">
        <v>697</v>
      </c>
      <c r="C723" s="55" t="s">
        <v>666</v>
      </c>
      <c r="D723" s="63">
        <v>12</v>
      </c>
      <c r="E723" s="130">
        <f>VLOOKUP(B723,'Tarif détaillants'!A:F,6,FALSE)</f>
        <v>2.5499999999999998</v>
      </c>
      <c r="F723" s="132"/>
      <c r="G723" s="61">
        <f t="shared" ref="G723:G734" si="214">F723*D723</f>
        <v>0</v>
      </c>
      <c r="H723" s="133" t="str">
        <f t="shared" ref="H723:H734" si="215">IF((E723*G723)=0,"",(E723*G723))</f>
        <v/>
      </c>
      <c r="I723" s="61" t="s">
        <v>804</v>
      </c>
      <c r="J723" s="152"/>
    </row>
    <row r="724" spans="1:10" ht="15" customHeight="1" outlineLevel="1" x14ac:dyDescent="0.25">
      <c r="A724" s="21" t="s">
        <v>698</v>
      </c>
      <c r="B724" s="28" t="s">
        <v>699</v>
      </c>
      <c r="C724" s="55" t="s">
        <v>666</v>
      </c>
      <c r="D724" s="63">
        <v>12</v>
      </c>
      <c r="E724" s="130">
        <f>VLOOKUP(B724,'Tarif détaillants'!A:F,6,FALSE)</f>
        <v>2.61</v>
      </c>
      <c r="F724" s="132"/>
      <c r="G724" s="61">
        <f t="shared" si="214"/>
        <v>0</v>
      </c>
      <c r="H724" s="133" t="str">
        <f t="shared" si="215"/>
        <v/>
      </c>
      <c r="I724" s="61" t="s">
        <v>804</v>
      </c>
      <c r="J724" s="152"/>
    </row>
    <row r="725" spans="1:10" ht="15" customHeight="1" outlineLevel="1" x14ac:dyDescent="0.25">
      <c r="A725" s="21" t="s">
        <v>2153</v>
      </c>
      <c r="B725" s="28" t="s">
        <v>724</v>
      </c>
      <c r="C725" s="55" t="s">
        <v>666</v>
      </c>
      <c r="D725" s="63">
        <v>12</v>
      </c>
      <c r="E725" s="130">
        <f>VLOOKUP(B725,'Tarif détaillants'!A:F,6,FALSE)</f>
        <v>3.17</v>
      </c>
      <c r="F725" s="132"/>
      <c r="G725" s="61">
        <f t="shared" si="214"/>
        <v>0</v>
      </c>
      <c r="H725" s="133" t="str">
        <f t="shared" si="215"/>
        <v/>
      </c>
      <c r="I725" s="61" t="s">
        <v>804</v>
      </c>
      <c r="J725" s="152"/>
    </row>
    <row r="726" spans="1:10" ht="15" customHeight="1" outlineLevel="1" x14ac:dyDescent="0.25">
      <c r="A726" s="21" t="s">
        <v>2154</v>
      </c>
      <c r="B726" s="28" t="s">
        <v>725</v>
      </c>
      <c r="C726" s="55" t="s">
        <v>18</v>
      </c>
      <c r="D726" s="63">
        <v>12</v>
      </c>
      <c r="E726" s="130">
        <f>VLOOKUP(B726,'Tarif détaillants'!A:F,6,FALSE)</f>
        <v>2.35</v>
      </c>
      <c r="F726" s="132"/>
      <c r="G726" s="61">
        <f t="shared" si="214"/>
        <v>0</v>
      </c>
      <c r="H726" s="133" t="str">
        <f t="shared" si="215"/>
        <v/>
      </c>
      <c r="I726" s="61" t="s">
        <v>804</v>
      </c>
      <c r="J726" s="152"/>
    </row>
    <row r="727" spans="1:10" ht="15" customHeight="1" outlineLevel="1" x14ac:dyDescent="0.25">
      <c r="A727" s="21" t="s">
        <v>2155</v>
      </c>
      <c r="B727" s="28" t="s">
        <v>726</v>
      </c>
      <c r="C727" s="55" t="s">
        <v>18</v>
      </c>
      <c r="D727" s="63">
        <v>12</v>
      </c>
      <c r="E727" s="130">
        <f>VLOOKUP(B727,'Tarif détaillants'!A:F,6,FALSE)</f>
        <v>3.14</v>
      </c>
      <c r="F727" s="132"/>
      <c r="G727" s="61">
        <f t="shared" si="214"/>
        <v>0</v>
      </c>
      <c r="H727" s="133" t="str">
        <f t="shared" si="215"/>
        <v/>
      </c>
      <c r="I727" s="61" t="s">
        <v>804</v>
      </c>
      <c r="J727" s="152"/>
    </row>
    <row r="728" spans="1:10" ht="15" customHeight="1" outlineLevel="1" x14ac:dyDescent="0.25">
      <c r="A728" s="21" t="s">
        <v>2156</v>
      </c>
      <c r="B728" s="28" t="s">
        <v>727</v>
      </c>
      <c r="C728" s="55" t="s">
        <v>189</v>
      </c>
      <c r="D728" s="63">
        <v>20</v>
      </c>
      <c r="E728" s="130">
        <f>VLOOKUP(B728,'Tarif détaillants'!A:F,6,FALSE)</f>
        <v>0.99</v>
      </c>
      <c r="F728" s="132"/>
      <c r="G728" s="61">
        <f t="shared" si="214"/>
        <v>0</v>
      </c>
      <c r="H728" s="133" t="str">
        <f t="shared" si="215"/>
        <v/>
      </c>
      <c r="I728" s="61" t="s">
        <v>804</v>
      </c>
      <c r="J728" s="152"/>
    </row>
    <row r="729" spans="1:10" ht="15" customHeight="1" outlineLevel="1" x14ac:dyDescent="0.25">
      <c r="A729" s="21" t="s">
        <v>2157</v>
      </c>
      <c r="B729" s="28" t="s">
        <v>162</v>
      </c>
      <c r="C729" s="55" t="s">
        <v>189</v>
      </c>
      <c r="D729" s="63">
        <v>20</v>
      </c>
      <c r="E729" s="130">
        <f>VLOOKUP(B729,'Tarif détaillants'!A:F,6,FALSE)</f>
        <v>1.23</v>
      </c>
      <c r="F729" s="132"/>
      <c r="G729" s="61">
        <f t="shared" si="214"/>
        <v>0</v>
      </c>
      <c r="H729" s="133" t="str">
        <f t="shared" si="215"/>
        <v/>
      </c>
      <c r="I729" s="61" t="s">
        <v>804</v>
      </c>
      <c r="J729" s="152"/>
    </row>
    <row r="730" spans="1:10" ht="15" customHeight="1" outlineLevel="1" x14ac:dyDescent="0.25">
      <c r="A730" s="21" t="s">
        <v>667</v>
      </c>
      <c r="B730" s="28" t="s">
        <v>728</v>
      </c>
      <c r="C730" s="55" t="s">
        <v>176</v>
      </c>
      <c r="D730" s="63">
        <v>24</v>
      </c>
      <c r="E730" s="130">
        <f>VLOOKUP(B730,'Tarif détaillants'!A:F,6,FALSE)</f>
        <v>1.07</v>
      </c>
      <c r="F730" s="132"/>
      <c r="G730" s="61">
        <f t="shared" si="214"/>
        <v>0</v>
      </c>
      <c r="H730" s="133" t="str">
        <f t="shared" si="215"/>
        <v/>
      </c>
      <c r="I730" s="61" t="s">
        <v>804</v>
      </c>
      <c r="J730" s="152"/>
    </row>
    <row r="731" spans="1:10" ht="15" customHeight="1" outlineLevel="1" x14ac:dyDescent="0.25">
      <c r="A731" s="21" t="s">
        <v>2158</v>
      </c>
      <c r="B731" s="28" t="s">
        <v>729</v>
      </c>
      <c r="C731" s="55" t="s">
        <v>668</v>
      </c>
      <c r="D731" s="63">
        <v>12</v>
      </c>
      <c r="E731" s="130">
        <f>VLOOKUP(B731,'Tarif détaillants'!A:F,6,FALSE)</f>
        <v>2.0699999999999998</v>
      </c>
      <c r="F731" s="132"/>
      <c r="G731" s="61">
        <f t="shared" si="214"/>
        <v>0</v>
      </c>
      <c r="H731" s="133" t="str">
        <f t="shared" si="215"/>
        <v/>
      </c>
      <c r="I731" s="61" t="s">
        <v>804</v>
      </c>
      <c r="J731" s="152"/>
    </row>
    <row r="732" spans="1:10" ht="15" customHeight="1" outlineLevel="1" x14ac:dyDescent="0.25">
      <c r="A732" s="21" t="s">
        <v>2159</v>
      </c>
      <c r="B732" s="28" t="s">
        <v>730</v>
      </c>
      <c r="C732" s="55" t="s">
        <v>668</v>
      </c>
      <c r="D732" s="63">
        <v>12</v>
      </c>
      <c r="E732" s="130">
        <f>VLOOKUP(B732,'Tarif détaillants'!A:F,6,FALSE)</f>
        <v>2.63</v>
      </c>
      <c r="F732" s="132"/>
      <c r="G732" s="61">
        <f t="shared" si="214"/>
        <v>0</v>
      </c>
      <c r="H732" s="133" t="str">
        <f t="shared" si="215"/>
        <v/>
      </c>
      <c r="I732" s="61" t="s">
        <v>804</v>
      </c>
      <c r="J732" s="152"/>
    </row>
    <row r="733" spans="1:10" ht="15" customHeight="1" outlineLevel="1" x14ac:dyDescent="0.25">
      <c r="A733" s="21" t="s">
        <v>2160</v>
      </c>
      <c r="B733" s="28" t="s">
        <v>731</v>
      </c>
      <c r="C733" s="55" t="s">
        <v>668</v>
      </c>
      <c r="D733" s="63">
        <v>12</v>
      </c>
      <c r="E733" s="130">
        <f>VLOOKUP(B733,'Tarif détaillants'!A:F,6,FALSE)</f>
        <v>2.09</v>
      </c>
      <c r="F733" s="132"/>
      <c r="G733" s="61">
        <f t="shared" si="214"/>
        <v>0</v>
      </c>
      <c r="H733" s="133" t="str">
        <f t="shared" si="215"/>
        <v/>
      </c>
      <c r="I733" s="61" t="s">
        <v>804</v>
      </c>
      <c r="J733" s="152"/>
    </row>
    <row r="734" spans="1:10" ht="15" customHeight="1" outlineLevel="1" x14ac:dyDescent="0.25">
      <c r="A734" s="49" t="s">
        <v>2161</v>
      </c>
      <c r="B734" s="28" t="s">
        <v>732</v>
      </c>
      <c r="C734" s="55" t="s">
        <v>668</v>
      </c>
      <c r="D734" s="63">
        <v>12</v>
      </c>
      <c r="E734" s="130">
        <f>VLOOKUP(B734,'Tarif détaillants'!A:F,6,FALSE)</f>
        <v>2.2999999999999998</v>
      </c>
      <c r="F734" s="132"/>
      <c r="G734" s="61">
        <f t="shared" si="214"/>
        <v>0</v>
      </c>
      <c r="H734" s="133" t="str">
        <f t="shared" si="215"/>
        <v/>
      </c>
      <c r="I734" s="61" t="s">
        <v>804</v>
      </c>
      <c r="J734" s="152"/>
    </row>
    <row r="735" spans="1:10" ht="15" customHeight="1" x14ac:dyDescent="0.25">
      <c r="A735" s="73" t="s">
        <v>1119</v>
      </c>
      <c r="B735" s="73"/>
      <c r="C735" s="73"/>
      <c r="D735" s="73"/>
      <c r="E735" s="129"/>
      <c r="F735" s="72" t="s">
        <v>1079</v>
      </c>
      <c r="G735" s="72" t="s">
        <v>1080</v>
      </c>
      <c r="H735" s="72"/>
      <c r="I735" s="76"/>
      <c r="J735" s="151"/>
    </row>
    <row r="736" spans="1:10" ht="15" customHeight="1" outlineLevel="1" x14ac:dyDescent="0.25">
      <c r="A736" s="20" t="s">
        <v>733</v>
      </c>
      <c r="B736" s="28" t="s">
        <v>735</v>
      </c>
      <c r="C736" s="55" t="s">
        <v>47</v>
      </c>
      <c r="D736" s="63">
        <v>1</v>
      </c>
      <c r="E736" s="130">
        <f>VLOOKUP(B736,'Tarif détaillants'!A:F,6,FALSE)</f>
        <v>12.24</v>
      </c>
      <c r="F736" s="132"/>
      <c r="G736" s="61">
        <f t="shared" ref="G736" si="216">F736*D736</f>
        <v>0</v>
      </c>
      <c r="H736" s="133" t="str">
        <f t="shared" ref="H736" si="217">IF((E736*G736)=0,"",(E736*G736))</f>
        <v/>
      </c>
      <c r="I736" s="61" t="s">
        <v>1123</v>
      </c>
      <c r="J736" s="152"/>
    </row>
    <row r="737" spans="1:10" ht="15" customHeight="1" outlineLevel="1" x14ac:dyDescent="0.25">
      <c r="A737" s="20" t="s">
        <v>734</v>
      </c>
      <c r="B737" s="28" t="s">
        <v>736</v>
      </c>
      <c r="C737" s="55" t="s">
        <v>240</v>
      </c>
      <c r="D737" s="63">
        <v>10</v>
      </c>
      <c r="E737" s="130">
        <f>VLOOKUP(B737,'Tarif détaillants'!A:F,6,FALSE)</f>
        <v>2.09</v>
      </c>
      <c r="F737" s="132"/>
      <c r="G737" s="61">
        <f t="shared" ref="G737:G744" si="218">F737*D737</f>
        <v>0</v>
      </c>
      <c r="H737" s="133" t="str">
        <f t="shared" ref="H737:H744" si="219">IF((E737*G737)=0,"",(E737*G737))</f>
        <v/>
      </c>
      <c r="I737" s="61" t="s">
        <v>1123</v>
      </c>
      <c r="J737" s="152"/>
    </row>
    <row r="738" spans="1:10" ht="15" customHeight="1" outlineLevel="1" x14ac:dyDescent="0.25">
      <c r="A738" s="20" t="s">
        <v>2030</v>
      </c>
      <c r="B738" s="28" t="s">
        <v>737</v>
      </c>
      <c r="C738" s="55" t="s">
        <v>47</v>
      </c>
      <c r="D738" s="63">
        <v>1</v>
      </c>
      <c r="E738" s="130">
        <f>VLOOKUP(B738,'Tarif détaillants'!A:F,6,FALSE)</f>
        <v>21.39</v>
      </c>
      <c r="F738" s="132"/>
      <c r="G738" s="61">
        <f t="shared" si="218"/>
        <v>0</v>
      </c>
      <c r="H738" s="133" t="str">
        <f t="shared" si="219"/>
        <v/>
      </c>
      <c r="I738" s="61" t="s">
        <v>1123</v>
      </c>
      <c r="J738" s="152"/>
    </row>
    <row r="739" spans="1:10" ht="15" customHeight="1" outlineLevel="1" x14ac:dyDescent="0.25">
      <c r="A739" s="20" t="s">
        <v>2031</v>
      </c>
      <c r="B739" s="28" t="s">
        <v>829</v>
      </c>
      <c r="C739" s="55" t="s">
        <v>27</v>
      </c>
      <c r="D739" s="63">
        <v>10</v>
      </c>
      <c r="E739" s="130">
        <v>2.1800000000000002</v>
      </c>
      <c r="F739" s="132"/>
      <c r="G739" s="61">
        <f t="shared" si="218"/>
        <v>0</v>
      </c>
      <c r="H739" s="133" t="str">
        <f t="shared" si="219"/>
        <v/>
      </c>
      <c r="I739" s="61" t="s">
        <v>1123</v>
      </c>
      <c r="J739" s="152"/>
    </row>
    <row r="740" spans="1:10" ht="15" customHeight="1" outlineLevel="1" x14ac:dyDescent="0.25">
      <c r="A740" s="20" t="s">
        <v>2032</v>
      </c>
      <c r="B740" s="28" t="s">
        <v>738</v>
      </c>
      <c r="C740" s="55" t="s">
        <v>18</v>
      </c>
      <c r="D740" s="63">
        <v>12</v>
      </c>
      <c r="E740" s="130">
        <f>VLOOKUP(B740,'Tarif détaillants'!A:F,6,FALSE)</f>
        <v>2.41</v>
      </c>
      <c r="F740" s="132"/>
      <c r="G740" s="61">
        <f t="shared" si="218"/>
        <v>0</v>
      </c>
      <c r="H740" s="133" t="str">
        <f t="shared" si="219"/>
        <v/>
      </c>
      <c r="I740" s="61" t="s">
        <v>1123</v>
      </c>
      <c r="J740" s="152"/>
    </row>
    <row r="741" spans="1:10" ht="15" customHeight="1" outlineLevel="1" x14ac:dyDescent="0.25">
      <c r="A741" s="21" t="s">
        <v>242</v>
      </c>
      <c r="B741" s="28" t="s">
        <v>739</v>
      </c>
      <c r="C741" s="55" t="s">
        <v>18</v>
      </c>
      <c r="D741" s="63">
        <v>12</v>
      </c>
      <c r="E741" s="130">
        <f>VLOOKUP(B741,'Tarif détaillants'!A:F,6,FALSE)</f>
        <v>3.57</v>
      </c>
      <c r="F741" s="132"/>
      <c r="G741" s="61">
        <f t="shared" si="218"/>
        <v>0</v>
      </c>
      <c r="H741" s="133" t="str">
        <f t="shared" si="219"/>
        <v/>
      </c>
      <c r="I741" s="61" t="s">
        <v>1123</v>
      </c>
      <c r="J741" s="152"/>
    </row>
    <row r="742" spans="1:10" ht="15" customHeight="1" outlineLevel="1" x14ac:dyDescent="0.25">
      <c r="A742" s="21" t="s">
        <v>243</v>
      </c>
      <c r="B742" s="28" t="s">
        <v>740</v>
      </c>
      <c r="C742" s="55" t="s">
        <v>18</v>
      </c>
      <c r="D742" s="63">
        <v>12</v>
      </c>
      <c r="E742" s="130">
        <f>VLOOKUP(B742,'Tarif détaillants'!A:F,6,FALSE)</f>
        <v>3.57</v>
      </c>
      <c r="F742" s="132"/>
      <c r="G742" s="61">
        <f t="shared" si="218"/>
        <v>0</v>
      </c>
      <c r="H742" s="133" t="str">
        <f t="shared" si="219"/>
        <v/>
      </c>
      <c r="I742" s="61" t="s">
        <v>1123</v>
      </c>
      <c r="J742" s="152"/>
    </row>
    <row r="743" spans="1:10" ht="15" customHeight="1" outlineLevel="1" x14ac:dyDescent="0.25">
      <c r="A743" s="20" t="s">
        <v>743</v>
      </c>
      <c r="B743" s="28" t="s">
        <v>741</v>
      </c>
      <c r="C743" s="55" t="s">
        <v>18</v>
      </c>
      <c r="D743" s="63">
        <v>12</v>
      </c>
      <c r="E743" s="130">
        <f>VLOOKUP(B743,'Tarif détaillants'!A:F,6,FALSE)</f>
        <v>5.15</v>
      </c>
      <c r="F743" s="132"/>
      <c r="G743" s="61">
        <f t="shared" si="218"/>
        <v>0</v>
      </c>
      <c r="H743" s="133" t="str">
        <f t="shared" si="219"/>
        <v/>
      </c>
      <c r="I743" s="61" t="s">
        <v>1123</v>
      </c>
      <c r="J743" s="152"/>
    </row>
    <row r="744" spans="1:10" ht="15" customHeight="1" outlineLevel="1" x14ac:dyDescent="0.25">
      <c r="A744" s="20" t="s">
        <v>744</v>
      </c>
      <c r="B744" s="28" t="s">
        <v>742</v>
      </c>
      <c r="C744" s="55" t="s">
        <v>193</v>
      </c>
      <c r="D744" s="63">
        <v>12</v>
      </c>
      <c r="E744" s="130">
        <f>VLOOKUP(B744,'Tarif détaillants'!A:F,6,FALSE)</f>
        <v>3.69</v>
      </c>
      <c r="F744" s="132"/>
      <c r="G744" s="61">
        <f t="shared" si="218"/>
        <v>0</v>
      </c>
      <c r="H744" s="133" t="str">
        <f t="shared" si="219"/>
        <v/>
      </c>
      <c r="I744" s="61" t="s">
        <v>1123</v>
      </c>
      <c r="J744" s="152"/>
    </row>
    <row r="745" spans="1:10" ht="15" customHeight="1" outlineLevel="1" x14ac:dyDescent="0.25">
      <c r="A745" s="73" t="s">
        <v>1121</v>
      </c>
      <c r="B745" s="73"/>
      <c r="C745" s="73"/>
      <c r="D745" s="73"/>
      <c r="E745" s="129"/>
      <c r="F745" s="72" t="s">
        <v>1079</v>
      </c>
      <c r="G745" s="72" t="s">
        <v>1080</v>
      </c>
      <c r="H745" s="72"/>
      <c r="I745" s="76"/>
      <c r="J745" s="151"/>
    </row>
    <row r="746" spans="1:10" s="2" customFormat="1" ht="15" customHeight="1" outlineLevel="1" x14ac:dyDescent="0.25">
      <c r="A746" s="161" t="s">
        <v>2162</v>
      </c>
      <c r="B746" s="147" t="s">
        <v>877</v>
      </c>
      <c r="C746" s="144" t="s">
        <v>878</v>
      </c>
      <c r="D746" s="145">
        <v>1</v>
      </c>
      <c r="E746" s="138">
        <f>VLOOKUP(B746,'Tarif détaillants'!A:F,6,FALSE)</f>
        <v>39.590000000000003</v>
      </c>
      <c r="F746" s="139"/>
      <c r="G746" s="140">
        <f t="shared" ref="G746" si="220">F746*D746</f>
        <v>0</v>
      </c>
      <c r="H746" s="141" t="str">
        <f t="shared" ref="H746" si="221">IF((E746*G746)=0,"",(E746*G746))</f>
        <v/>
      </c>
      <c r="I746" s="140" t="s">
        <v>876</v>
      </c>
      <c r="J746" s="152" t="s">
        <v>2221</v>
      </c>
    </row>
    <row r="747" spans="1:10" s="2" customFormat="1" ht="15.6" customHeight="1" outlineLevel="1" x14ac:dyDescent="0.25">
      <c r="A747" s="154"/>
      <c r="B747" s="147" t="s">
        <v>892</v>
      </c>
      <c r="C747" s="144" t="s">
        <v>893</v>
      </c>
      <c r="D747" s="145">
        <v>10</v>
      </c>
      <c r="E747" s="138">
        <f>VLOOKUP(B747,'Tarif détaillants'!A:F,6,FALSE)</f>
        <v>2.5499999999999998</v>
      </c>
      <c r="F747" s="139"/>
      <c r="G747" s="140">
        <f t="shared" ref="G747:G762" si="222">F747*D747</f>
        <v>0</v>
      </c>
      <c r="H747" s="141" t="str">
        <f t="shared" ref="H747:H762" si="223">IF((E747*G747)=0,"",(E747*G747))</f>
        <v/>
      </c>
      <c r="I747" s="140" t="s">
        <v>876</v>
      </c>
      <c r="J747" s="152" t="s">
        <v>2221</v>
      </c>
    </row>
    <row r="748" spans="1:10" s="2" customFormat="1" ht="16.899999999999999" customHeight="1" outlineLevel="1" x14ac:dyDescent="0.25">
      <c r="A748" s="153" t="s">
        <v>2163</v>
      </c>
      <c r="B748" s="147" t="s">
        <v>879</v>
      </c>
      <c r="C748" s="144" t="s">
        <v>878</v>
      </c>
      <c r="D748" s="145">
        <v>1</v>
      </c>
      <c r="E748" s="138">
        <f>VLOOKUP(B748,'Tarif détaillants'!A:F,6,FALSE)</f>
        <v>39.590000000000003</v>
      </c>
      <c r="F748" s="139"/>
      <c r="G748" s="140">
        <f t="shared" si="222"/>
        <v>0</v>
      </c>
      <c r="H748" s="141" t="str">
        <f t="shared" si="223"/>
        <v/>
      </c>
      <c r="I748" s="140" t="s">
        <v>876</v>
      </c>
      <c r="J748" s="152" t="s">
        <v>2221</v>
      </c>
    </row>
    <row r="749" spans="1:10" s="2" customFormat="1" ht="15" customHeight="1" outlineLevel="1" x14ac:dyDescent="0.25">
      <c r="A749" s="154"/>
      <c r="B749" s="147" t="s">
        <v>894</v>
      </c>
      <c r="C749" s="144" t="s">
        <v>893</v>
      </c>
      <c r="D749" s="145">
        <v>10</v>
      </c>
      <c r="E749" s="138">
        <f>VLOOKUP(B749,'Tarif détaillants'!A:F,6,FALSE)</f>
        <v>2.5499999999999998</v>
      </c>
      <c r="F749" s="139"/>
      <c r="G749" s="140">
        <f t="shared" si="222"/>
        <v>0</v>
      </c>
      <c r="H749" s="141" t="str">
        <f t="shared" si="223"/>
        <v/>
      </c>
      <c r="I749" s="140" t="s">
        <v>876</v>
      </c>
      <c r="J749" s="152" t="s">
        <v>2221</v>
      </c>
    </row>
    <row r="750" spans="1:10" s="2" customFormat="1" ht="15" customHeight="1" x14ac:dyDescent="0.25">
      <c r="A750" s="153" t="s">
        <v>2164</v>
      </c>
      <c r="B750" s="147" t="s">
        <v>880</v>
      </c>
      <c r="C750" s="144" t="s">
        <v>878</v>
      </c>
      <c r="D750" s="145">
        <v>1</v>
      </c>
      <c r="E750" s="138">
        <f>VLOOKUP(B750,'Tarif détaillants'!A:F,6,FALSE)</f>
        <v>39.590000000000003</v>
      </c>
      <c r="F750" s="139"/>
      <c r="G750" s="140">
        <f t="shared" si="222"/>
        <v>0</v>
      </c>
      <c r="H750" s="141" t="str">
        <f t="shared" si="223"/>
        <v/>
      </c>
      <c r="I750" s="140" t="s">
        <v>876</v>
      </c>
      <c r="J750" s="152" t="s">
        <v>2221</v>
      </c>
    </row>
    <row r="751" spans="1:10" s="2" customFormat="1" ht="15" customHeight="1" outlineLevel="1" x14ac:dyDescent="0.25">
      <c r="A751" s="154"/>
      <c r="B751" s="147" t="s">
        <v>895</v>
      </c>
      <c r="C751" s="144" t="s">
        <v>893</v>
      </c>
      <c r="D751" s="145">
        <v>10</v>
      </c>
      <c r="E751" s="138">
        <f>VLOOKUP(B751,'Tarif détaillants'!A:F,6,FALSE)</f>
        <v>2.5499999999999998</v>
      </c>
      <c r="F751" s="139"/>
      <c r="G751" s="140">
        <f t="shared" si="222"/>
        <v>0</v>
      </c>
      <c r="H751" s="141" t="str">
        <f t="shared" si="223"/>
        <v/>
      </c>
      <c r="I751" s="140" t="s">
        <v>876</v>
      </c>
      <c r="J751" s="152" t="s">
        <v>2221</v>
      </c>
    </row>
    <row r="752" spans="1:10" s="2" customFormat="1" ht="15" customHeight="1" outlineLevel="1" x14ac:dyDescent="0.25">
      <c r="A752" s="5" t="s">
        <v>2165</v>
      </c>
      <c r="B752" s="147" t="s">
        <v>881</v>
      </c>
      <c r="C752" s="144" t="s">
        <v>878</v>
      </c>
      <c r="D752" s="145">
        <v>1</v>
      </c>
      <c r="E752" s="138">
        <f>VLOOKUP(B752,'Tarif détaillants'!A:F,6,FALSE)</f>
        <v>39.590000000000003</v>
      </c>
      <c r="F752" s="139"/>
      <c r="G752" s="140">
        <f t="shared" si="222"/>
        <v>0</v>
      </c>
      <c r="H752" s="141" t="str">
        <f t="shared" si="223"/>
        <v/>
      </c>
      <c r="I752" s="140" t="s">
        <v>876</v>
      </c>
      <c r="J752" s="152" t="s">
        <v>2221</v>
      </c>
    </row>
    <row r="753" spans="1:15" s="2" customFormat="1" ht="15.6" customHeight="1" outlineLevel="1" x14ac:dyDescent="0.25">
      <c r="A753" s="5" t="s">
        <v>2166</v>
      </c>
      <c r="B753" s="147" t="s">
        <v>882</v>
      </c>
      <c r="C753" s="144" t="s">
        <v>878</v>
      </c>
      <c r="D753" s="145">
        <v>1</v>
      </c>
      <c r="E753" s="138">
        <f>VLOOKUP(B753,'Tarif détaillants'!A:F,6,FALSE)</f>
        <v>39.590000000000003</v>
      </c>
      <c r="F753" s="139"/>
      <c r="G753" s="140">
        <f t="shared" si="222"/>
        <v>0</v>
      </c>
      <c r="H753" s="141" t="str">
        <f t="shared" si="223"/>
        <v/>
      </c>
      <c r="I753" s="140" t="s">
        <v>876</v>
      </c>
      <c r="J753" s="152" t="s">
        <v>2221</v>
      </c>
    </row>
    <row r="754" spans="1:15" s="2" customFormat="1" ht="15" customHeight="1" x14ac:dyDescent="0.25">
      <c r="A754" s="153" t="s">
        <v>2167</v>
      </c>
      <c r="B754" s="147" t="s">
        <v>883</v>
      </c>
      <c r="C754" s="144" t="s">
        <v>878</v>
      </c>
      <c r="D754" s="145">
        <v>1</v>
      </c>
      <c r="E754" s="138">
        <f>VLOOKUP(B754,'Tarif détaillants'!A:F,6,FALSE)</f>
        <v>39.590000000000003</v>
      </c>
      <c r="F754" s="139"/>
      <c r="G754" s="140">
        <f t="shared" si="222"/>
        <v>0</v>
      </c>
      <c r="H754" s="141" t="str">
        <f t="shared" si="223"/>
        <v/>
      </c>
      <c r="I754" s="140" t="s">
        <v>876</v>
      </c>
      <c r="J754" s="152" t="s">
        <v>2221</v>
      </c>
    </row>
    <row r="755" spans="1:15" s="2" customFormat="1" ht="15" customHeight="1" x14ac:dyDescent="0.25">
      <c r="A755" s="154"/>
      <c r="B755" s="147" t="s">
        <v>896</v>
      </c>
      <c r="C755" s="144" t="s">
        <v>893</v>
      </c>
      <c r="D755" s="145">
        <v>1</v>
      </c>
      <c r="E755" s="138">
        <f>VLOOKUP(B755,'Tarif détaillants'!A:F,6,FALSE)</f>
        <v>2.5499999999999998</v>
      </c>
      <c r="F755" s="139"/>
      <c r="G755" s="140">
        <f t="shared" si="222"/>
        <v>0</v>
      </c>
      <c r="H755" s="141" t="str">
        <f t="shared" si="223"/>
        <v/>
      </c>
      <c r="I755" s="140" t="s">
        <v>876</v>
      </c>
      <c r="J755" s="152" t="s">
        <v>2221</v>
      </c>
    </row>
    <row r="756" spans="1:15" s="2" customFormat="1" ht="15" customHeight="1" x14ac:dyDescent="0.25">
      <c r="A756" s="153" t="s">
        <v>2168</v>
      </c>
      <c r="B756" s="147" t="s">
        <v>884</v>
      </c>
      <c r="C756" s="144" t="s">
        <v>878</v>
      </c>
      <c r="D756" s="145">
        <v>1</v>
      </c>
      <c r="E756" s="138">
        <f>VLOOKUP(B756,'Tarif détaillants'!A:F,6,FALSE)</f>
        <v>39.590000000000003</v>
      </c>
      <c r="F756" s="139"/>
      <c r="G756" s="140">
        <f t="shared" si="222"/>
        <v>0</v>
      </c>
      <c r="H756" s="141" t="str">
        <f t="shared" si="223"/>
        <v/>
      </c>
      <c r="I756" s="140" t="s">
        <v>876</v>
      </c>
      <c r="J756" s="152" t="s">
        <v>2221</v>
      </c>
      <c r="O756" s="148"/>
    </row>
    <row r="757" spans="1:15" s="2" customFormat="1" ht="15" customHeight="1" x14ac:dyDescent="0.25">
      <c r="A757" s="154"/>
      <c r="B757" s="147" t="s">
        <v>897</v>
      </c>
      <c r="C757" s="144" t="s">
        <v>893</v>
      </c>
      <c r="D757" s="145">
        <v>1</v>
      </c>
      <c r="E757" s="138">
        <f>VLOOKUP(B757,'Tarif détaillants'!A:F,6,FALSE)</f>
        <v>2.5499999999999998</v>
      </c>
      <c r="F757" s="139"/>
      <c r="G757" s="140">
        <f t="shared" si="222"/>
        <v>0</v>
      </c>
      <c r="H757" s="141" t="str">
        <f t="shared" si="223"/>
        <v/>
      </c>
      <c r="I757" s="140" t="s">
        <v>876</v>
      </c>
      <c r="J757" s="152" t="s">
        <v>2221</v>
      </c>
    </row>
    <row r="758" spans="1:15" s="2" customFormat="1" ht="15" customHeight="1" x14ac:dyDescent="0.25">
      <c r="A758" s="153" t="s">
        <v>2169</v>
      </c>
      <c r="B758" s="147" t="s">
        <v>885</v>
      </c>
      <c r="C758" s="144" t="s">
        <v>878</v>
      </c>
      <c r="D758" s="145">
        <v>1</v>
      </c>
      <c r="E758" s="138">
        <f>VLOOKUP(B758,'Tarif détaillants'!A:F,6,FALSE)</f>
        <v>45.68</v>
      </c>
      <c r="F758" s="139"/>
      <c r="G758" s="140">
        <f t="shared" si="222"/>
        <v>0</v>
      </c>
      <c r="H758" s="141" t="str">
        <f t="shared" si="223"/>
        <v/>
      </c>
      <c r="I758" s="140" t="s">
        <v>876</v>
      </c>
      <c r="J758" s="152" t="s">
        <v>2221</v>
      </c>
    </row>
    <row r="759" spans="1:15" s="2" customFormat="1" ht="15" customHeight="1" x14ac:dyDescent="0.25">
      <c r="A759" s="154"/>
      <c r="B759" s="147" t="s">
        <v>898</v>
      </c>
      <c r="C759" s="144" t="s">
        <v>893</v>
      </c>
      <c r="D759" s="145">
        <v>1</v>
      </c>
      <c r="E759" s="138">
        <f>VLOOKUP(B759,'Tarif détaillants'!A:F,6,FALSE)</f>
        <v>2.8</v>
      </c>
      <c r="F759" s="139"/>
      <c r="G759" s="140">
        <f t="shared" si="222"/>
        <v>0</v>
      </c>
      <c r="H759" s="141" t="str">
        <f t="shared" si="223"/>
        <v/>
      </c>
      <c r="I759" s="140" t="s">
        <v>876</v>
      </c>
      <c r="J759" s="152" t="s">
        <v>2221</v>
      </c>
    </row>
    <row r="760" spans="1:15" s="2" customFormat="1" ht="31.9" customHeight="1" x14ac:dyDescent="0.25">
      <c r="A760" s="5" t="s">
        <v>2170</v>
      </c>
      <c r="B760" s="147" t="s">
        <v>886</v>
      </c>
      <c r="C760" s="144" t="s">
        <v>878</v>
      </c>
      <c r="D760" s="145">
        <v>1</v>
      </c>
      <c r="E760" s="138">
        <f>VLOOKUP(B760,'Tarif détaillants'!A:F,6,FALSE)</f>
        <v>45.68</v>
      </c>
      <c r="F760" s="139"/>
      <c r="G760" s="140">
        <f t="shared" si="222"/>
        <v>0</v>
      </c>
      <c r="H760" s="141" t="str">
        <f t="shared" si="223"/>
        <v/>
      </c>
      <c r="I760" s="140" t="s">
        <v>876</v>
      </c>
      <c r="J760" s="152" t="s">
        <v>2221</v>
      </c>
    </row>
    <row r="761" spans="1:15" s="2" customFormat="1" ht="30.6" customHeight="1" x14ac:dyDescent="0.25">
      <c r="A761" s="5" t="s">
        <v>2171</v>
      </c>
      <c r="B761" s="147" t="s">
        <v>887</v>
      </c>
      <c r="C761" s="144" t="s">
        <v>878</v>
      </c>
      <c r="D761" s="145">
        <v>1</v>
      </c>
      <c r="E761" s="138">
        <f>VLOOKUP(B761,'Tarif détaillants'!A:F,6,FALSE)</f>
        <v>45.68</v>
      </c>
      <c r="F761" s="139"/>
      <c r="G761" s="140">
        <f t="shared" si="222"/>
        <v>0</v>
      </c>
      <c r="H761" s="141" t="str">
        <f t="shared" si="223"/>
        <v/>
      </c>
      <c r="I761" s="140" t="s">
        <v>876</v>
      </c>
      <c r="J761" s="152" t="s">
        <v>2221</v>
      </c>
    </row>
    <row r="762" spans="1:15" s="2" customFormat="1" ht="15" customHeight="1" x14ac:dyDescent="0.25">
      <c r="A762" s="5" t="s">
        <v>2172</v>
      </c>
      <c r="B762" s="147" t="s">
        <v>888</v>
      </c>
      <c r="C762" s="144" t="s">
        <v>889</v>
      </c>
      <c r="D762" s="145">
        <v>1</v>
      </c>
      <c r="E762" s="138">
        <f>VLOOKUP(B762,'Tarif détaillants'!A:F,6,FALSE)</f>
        <v>15.5</v>
      </c>
      <c r="F762" s="139"/>
      <c r="G762" s="140">
        <f t="shared" si="222"/>
        <v>0</v>
      </c>
      <c r="H762" s="141" t="str">
        <f t="shared" si="223"/>
        <v/>
      </c>
      <c r="I762" s="140" t="s">
        <v>876</v>
      </c>
      <c r="J762" s="152" t="s">
        <v>2221</v>
      </c>
    </row>
    <row r="763" spans="1:15" ht="15" customHeight="1" x14ac:dyDescent="0.25">
      <c r="A763" s="73" t="s">
        <v>1122</v>
      </c>
      <c r="B763" s="73"/>
      <c r="C763" s="73"/>
      <c r="D763" s="73"/>
      <c r="E763" s="129"/>
      <c r="F763" s="72" t="s">
        <v>1079</v>
      </c>
      <c r="G763" s="72" t="s">
        <v>1080</v>
      </c>
      <c r="H763" s="72"/>
      <c r="I763" s="76"/>
      <c r="J763" s="151"/>
    </row>
    <row r="764" spans="1:15" ht="15" customHeight="1" x14ac:dyDescent="0.25">
      <c r="A764" s="146" t="s">
        <v>2173</v>
      </c>
      <c r="B764" s="28" t="s">
        <v>890</v>
      </c>
      <c r="C764" s="55" t="s">
        <v>878</v>
      </c>
      <c r="D764" s="63">
        <v>1</v>
      </c>
      <c r="E764" s="130">
        <f>VLOOKUP(B764,'Tarif détaillants'!A:F,6,FALSE)</f>
        <v>35.229999999999997</v>
      </c>
      <c r="F764" s="132"/>
      <c r="G764" s="61">
        <f t="shared" ref="G764" si="224">F764*D764</f>
        <v>0</v>
      </c>
      <c r="H764" s="133" t="str">
        <f t="shared" ref="H764" si="225">IF((E764*G764)=0,"",(E764*G764))</f>
        <v/>
      </c>
      <c r="I764" s="61" t="s">
        <v>876</v>
      </c>
      <c r="J764" s="152" t="s">
        <v>2221</v>
      </c>
    </row>
    <row r="765" spans="1:15" ht="15" customHeight="1" x14ac:dyDescent="0.25">
      <c r="A765" s="10"/>
      <c r="B765" s="28" t="s">
        <v>899</v>
      </c>
      <c r="C765" s="55" t="s">
        <v>893</v>
      </c>
      <c r="D765" s="63">
        <v>1</v>
      </c>
      <c r="E765" s="130">
        <f>VLOOKUP(B765,'Tarif détaillants'!A:F,6,FALSE)</f>
        <v>2.39</v>
      </c>
      <c r="F765" s="132"/>
      <c r="G765" s="61">
        <f t="shared" ref="G765" si="226">F765*D765</f>
        <v>0</v>
      </c>
      <c r="H765" s="133" t="str">
        <f t="shared" ref="H765" si="227">IF((E765*G765)=0,"",(E765*G765))</f>
        <v/>
      </c>
      <c r="I765" s="61" t="s">
        <v>876</v>
      </c>
      <c r="J765" s="152" t="s">
        <v>2221</v>
      </c>
    </row>
    <row r="766" spans="1:15" ht="15" customHeight="1" x14ac:dyDescent="0.25">
      <c r="A766" s="5" t="s">
        <v>2174</v>
      </c>
      <c r="B766" s="147" t="s">
        <v>891</v>
      </c>
      <c r="C766" s="144" t="s">
        <v>878</v>
      </c>
      <c r="D766" s="145">
        <v>1</v>
      </c>
      <c r="E766" s="138">
        <f>VLOOKUP(B766,'Tarif détaillants'!A:F,6,FALSE)</f>
        <v>35.229999999999997</v>
      </c>
      <c r="F766" s="139"/>
      <c r="G766" s="140">
        <f>F766*D766</f>
        <v>0</v>
      </c>
      <c r="H766" s="141" t="str">
        <f>IF((E766*G766)=0,"",(E766*G766))</f>
        <v/>
      </c>
      <c r="I766" s="140" t="s">
        <v>876</v>
      </c>
      <c r="J766" s="152" t="s">
        <v>2221</v>
      </c>
    </row>
    <row r="767" spans="1:15" ht="15" customHeight="1" x14ac:dyDescent="0.25">
      <c r="A767" s="73" t="s">
        <v>1132</v>
      </c>
      <c r="B767" s="73"/>
      <c r="C767" s="73"/>
      <c r="D767" s="73"/>
      <c r="E767" s="129"/>
      <c r="F767" s="72" t="s">
        <v>1079</v>
      </c>
      <c r="G767" s="72" t="s">
        <v>1080</v>
      </c>
      <c r="H767" s="72"/>
      <c r="I767" s="76"/>
      <c r="J767" s="151"/>
    </row>
    <row r="768" spans="1:15" ht="15" customHeight="1" outlineLevel="1" x14ac:dyDescent="0.25">
      <c r="A768" s="21" t="s">
        <v>929</v>
      </c>
      <c r="B768" s="28" t="s">
        <v>238</v>
      </c>
      <c r="C768" s="55" t="s">
        <v>188</v>
      </c>
      <c r="D768" s="63">
        <v>6</v>
      </c>
      <c r="E768" s="130">
        <f>VLOOKUP(B768,'Tarif détaillants'!A:F,6,FALSE)</f>
        <v>3.47</v>
      </c>
      <c r="F768" s="132"/>
      <c r="G768" s="61">
        <f t="shared" ref="G768" si="228">F768*D768</f>
        <v>0</v>
      </c>
      <c r="H768" s="133" t="str">
        <f t="shared" ref="H768" si="229">IF((E768*G768)=0,"",(E768*G768))</f>
        <v/>
      </c>
      <c r="I768" s="61" t="s">
        <v>928</v>
      </c>
      <c r="J768" s="152"/>
    </row>
    <row r="769" spans="1:10" ht="15" customHeight="1" outlineLevel="1" x14ac:dyDescent="0.25">
      <c r="A769" s="21" t="s">
        <v>930</v>
      </c>
      <c r="B769" s="28" t="s">
        <v>239</v>
      </c>
      <c r="C769" s="55" t="s">
        <v>187</v>
      </c>
      <c r="D769" s="63">
        <v>6</v>
      </c>
      <c r="E769" s="130">
        <f>VLOOKUP(B769,'Tarif détaillants'!A:F,6,FALSE)</f>
        <v>8.11</v>
      </c>
      <c r="F769" s="132"/>
      <c r="G769" s="61">
        <f t="shared" ref="G769:G770" si="230">F769*D769</f>
        <v>0</v>
      </c>
      <c r="H769" s="133" t="str">
        <f t="shared" ref="H769:H770" si="231">IF((E769*G769)=0,"",(E769*G769))</f>
        <v/>
      </c>
      <c r="I769" s="61" t="s">
        <v>928</v>
      </c>
      <c r="J769" s="152"/>
    </row>
    <row r="770" spans="1:10" ht="15" customHeight="1" outlineLevel="1" x14ac:dyDescent="0.25">
      <c r="A770" s="21" t="s">
        <v>812</v>
      </c>
      <c r="B770" s="28" t="s">
        <v>813</v>
      </c>
      <c r="C770" s="55" t="s">
        <v>814</v>
      </c>
      <c r="D770" s="63">
        <v>6</v>
      </c>
      <c r="E770" s="130">
        <f>VLOOKUP(B770,'Tarif détaillants'!A:F,6,FALSE)</f>
        <v>4.1900000000000004</v>
      </c>
      <c r="F770" s="132"/>
      <c r="G770" s="61">
        <f t="shared" si="230"/>
        <v>0</v>
      </c>
      <c r="H770" s="133" t="str">
        <f t="shared" si="231"/>
        <v/>
      </c>
      <c r="I770" s="61" t="s">
        <v>928</v>
      </c>
      <c r="J770" s="152"/>
    </row>
    <row r="771" spans="1:10" s="2" customFormat="1" ht="30.6" customHeight="1" outlineLevel="1" x14ac:dyDescent="0.2">
      <c r="A771" s="5" t="s">
        <v>2190</v>
      </c>
      <c r="B771" s="147" t="s">
        <v>1985</v>
      </c>
      <c r="C771" s="144" t="s">
        <v>2189</v>
      </c>
      <c r="D771" s="145">
        <v>6</v>
      </c>
      <c r="E771" s="138">
        <f>VLOOKUP(B771,'Tarif détaillants'!A:F,6,FALSE)</f>
        <v>2.81</v>
      </c>
      <c r="F771" s="139"/>
      <c r="G771" s="140">
        <f t="shared" ref="G771:G775" si="232">F771*D771</f>
        <v>0</v>
      </c>
      <c r="H771" s="141" t="str">
        <f t="shared" ref="H771:H775" si="233">IF((E771*G771)=0,"",(E771*G771))</f>
        <v/>
      </c>
      <c r="I771" s="140" t="s">
        <v>1987</v>
      </c>
      <c r="J771" s="168" t="s">
        <v>2221</v>
      </c>
    </row>
    <row r="772" spans="1:10" s="2" customFormat="1" ht="29.45" customHeight="1" outlineLevel="1" x14ac:dyDescent="0.2">
      <c r="A772" s="5" t="s">
        <v>2191</v>
      </c>
      <c r="B772" s="147" t="s">
        <v>1990</v>
      </c>
      <c r="C772" s="144" t="s">
        <v>2189</v>
      </c>
      <c r="D772" s="145">
        <v>6</v>
      </c>
      <c r="E772" s="138">
        <f>VLOOKUP(B772,'Tarif détaillants'!A:F,6,FALSE)</f>
        <v>2.84</v>
      </c>
      <c r="F772" s="139"/>
      <c r="G772" s="140">
        <f t="shared" si="232"/>
        <v>0</v>
      </c>
      <c r="H772" s="141" t="str">
        <f t="shared" si="233"/>
        <v/>
      </c>
      <c r="I772" s="140" t="s">
        <v>1987</v>
      </c>
      <c r="J772" s="168" t="s">
        <v>2221</v>
      </c>
    </row>
    <row r="773" spans="1:10" s="2" customFormat="1" ht="30.6" customHeight="1" outlineLevel="1" x14ac:dyDescent="0.2">
      <c r="A773" s="5" t="s">
        <v>2192</v>
      </c>
      <c r="B773" s="147" t="s">
        <v>1992</v>
      </c>
      <c r="C773" s="144" t="s">
        <v>2189</v>
      </c>
      <c r="D773" s="145">
        <v>6</v>
      </c>
      <c r="E773" s="138">
        <f>VLOOKUP(B773,'Tarif détaillants'!A:F,6,FALSE)</f>
        <v>2.84</v>
      </c>
      <c r="F773" s="139"/>
      <c r="G773" s="140">
        <f t="shared" si="232"/>
        <v>0</v>
      </c>
      <c r="H773" s="141" t="str">
        <f t="shared" si="233"/>
        <v/>
      </c>
      <c r="I773" s="140" t="s">
        <v>1987</v>
      </c>
      <c r="J773" s="168" t="s">
        <v>2221</v>
      </c>
    </row>
    <row r="774" spans="1:10" s="2" customFormat="1" ht="30" customHeight="1" outlineLevel="1" x14ac:dyDescent="0.2">
      <c r="A774" s="5" t="s">
        <v>2193</v>
      </c>
      <c r="B774" s="147" t="s">
        <v>1994</v>
      </c>
      <c r="C774" s="144" t="s">
        <v>2189</v>
      </c>
      <c r="D774" s="145">
        <v>6</v>
      </c>
      <c r="E774" s="138">
        <f>VLOOKUP(B774,'Tarif détaillants'!A:F,6,FALSE)</f>
        <v>4.24</v>
      </c>
      <c r="F774" s="139"/>
      <c r="G774" s="140">
        <f t="shared" si="232"/>
        <v>0</v>
      </c>
      <c r="H774" s="141" t="str">
        <f t="shared" si="233"/>
        <v/>
      </c>
      <c r="I774" s="140" t="s">
        <v>1987</v>
      </c>
      <c r="J774" s="168" t="s">
        <v>2221</v>
      </c>
    </row>
    <row r="775" spans="1:10" s="2" customFormat="1" ht="28.9" customHeight="1" outlineLevel="1" x14ac:dyDescent="0.2">
      <c r="A775" s="5" t="s">
        <v>2194</v>
      </c>
      <c r="B775" s="147" t="s">
        <v>1996</v>
      </c>
      <c r="C775" s="144" t="s">
        <v>2189</v>
      </c>
      <c r="D775" s="145">
        <v>6</v>
      </c>
      <c r="E775" s="138">
        <f>VLOOKUP(B775,'Tarif détaillants'!A:F,6,FALSE)</f>
        <v>4.3</v>
      </c>
      <c r="F775" s="139"/>
      <c r="G775" s="140">
        <f t="shared" si="232"/>
        <v>0</v>
      </c>
      <c r="H775" s="141" t="str">
        <f t="shared" si="233"/>
        <v/>
      </c>
      <c r="I775" s="140" t="s">
        <v>1987</v>
      </c>
      <c r="J775" s="168" t="s">
        <v>2221</v>
      </c>
    </row>
    <row r="776" spans="1:10" s="2" customFormat="1" ht="13.5" outlineLevel="1" x14ac:dyDescent="0.25">
      <c r="A776" s="5" t="s">
        <v>2195</v>
      </c>
      <c r="B776" s="147" t="s">
        <v>1998</v>
      </c>
      <c r="C776" s="144" t="s">
        <v>2207</v>
      </c>
      <c r="D776" s="145">
        <v>10</v>
      </c>
      <c r="E776" s="138">
        <f>VLOOKUP(B776,'Tarif détaillants'!A:F,6,FALSE)</f>
        <v>1.96</v>
      </c>
      <c r="F776" s="139"/>
      <c r="G776" s="140">
        <f t="shared" ref="G776:G786" si="234">F776*D776</f>
        <v>0</v>
      </c>
      <c r="H776" s="141" t="str">
        <f t="shared" ref="H776:H786" si="235">IF((E776*G776)=0,"",(E776*G776))</f>
        <v/>
      </c>
      <c r="I776" s="140" t="s">
        <v>2001</v>
      </c>
      <c r="J776" s="152" t="str">
        <f>VLOOKUP(B776,'Tarif détaillants'!A:G,7,FALSE)</f>
        <v>Disponible à partir de juin</v>
      </c>
    </row>
    <row r="777" spans="1:10" s="2" customFormat="1" ht="13.5" outlineLevel="1" x14ac:dyDescent="0.25">
      <c r="A777" s="5" t="s">
        <v>2196</v>
      </c>
      <c r="B777" s="147" t="s">
        <v>2002</v>
      </c>
      <c r="C777" s="144" t="s">
        <v>2208</v>
      </c>
      <c r="D777" s="145">
        <v>10</v>
      </c>
      <c r="E777" s="138">
        <f>VLOOKUP(B777,'Tarif détaillants'!A:F,6,FALSE)</f>
        <v>2.62</v>
      </c>
      <c r="F777" s="139"/>
      <c r="G777" s="140">
        <f t="shared" si="234"/>
        <v>0</v>
      </c>
      <c r="H777" s="141" t="str">
        <f t="shared" si="235"/>
        <v/>
      </c>
      <c r="I777" s="140" t="s">
        <v>2001</v>
      </c>
      <c r="J777" s="152" t="str">
        <f>VLOOKUP(B777,'Tarif détaillants'!A:G,7,FALSE)</f>
        <v>Disponible à partir de juin</v>
      </c>
    </row>
    <row r="778" spans="1:10" ht="15" customHeight="1" x14ac:dyDescent="0.25">
      <c r="A778" s="5" t="s">
        <v>2197</v>
      </c>
      <c r="B778" s="147" t="s">
        <v>2004</v>
      </c>
      <c r="C778" s="144" t="s">
        <v>2209</v>
      </c>
      <c r="D778" s="145">
        <v>30</v>
      </c>
      <c r="E778" s="138">
        <f>VLOOKUP(B778,'Tarif détaillants'!A:F,6,FALSE)</f>
        <v>1.99</v>
      </c>
      <c r="F778" s="139"/>
      <c r="G778" s="140">
        <f t="shared" si="234"/>
        <v>0</v>
      </c>
      <c r="H778" s="141" t="str">
        <f t="shared" si="235"/>
        <v/>
      </c>
      <c r="I778" s="140" t="s">
        <v>2006</v>
      </c>
      <c r="J778" s="152" t="str">
        <f>VLOOKUP(B778,'Tarif détaillants'!A:G,7,FALSE)</f>
        <v>Disponible à partir de juin</v>
      </c>
    </row>
    <row r="779" spans="1:10" ht="15" customHeight="1" outlineLevel="1" x14ac:dyDescent="0.25">
      <c r="A779" s="5" t="s">
        <v>2198</v>
      </c>
      <c r="B779" s="147" t="s">
        <v>2007</v>
      </c>
      <c r="C779" s="144" t="s">
        <v>2210</v>
      </c>
      <c r="D779" s="145">
        <v>25</v>
      </c>
      <c r="E779" s="138">
        <f>VLOOKUP(B779,'Tarif détaillants'!A:F,6,FALSE)</f>
        <v>1.4</v>
      </c>
      <c r="F779" s="139"/>
      <c r="G779" s="140">
        <f t="shared" si="234"/>
        <v>0</v>
      </c>
      <c r="H779" s="141" t="str">
        <f t="shared" si="235"/>
        <v/>
      </c>
      <c r="I779" s="140" t="s">
        <v>2006</v>
      </c>
      <c r="J779" s="152" t="str">
        <f>VLOOKUP(B779,'Tarif détaillants'!A:G,7,FALSE)</f>
        <v>Disponible à partir de juin</v>
      </c>
    </row>
    <row r="780" spans="1:10" ht="15" customHeight="1" outlineLevel="1" x14ac:dyDescent="0.25">
      <c r="A780" s="5" t="s">
        <v>2199</v>
      </c>
      <c r="B780" s="147" t="s">
        <v>2009</v>
      </c>
      <c r="C780" s="144" t="s">
        <v>2211</v>
      </c>
      <c r="D780" s="145">
        <v>6</v>
      </c>
      <c r="E780" s="138">
        <f>VLOOKUP(B780,'Tarif détaillants'!A:F,6,FALSE)</f>
        <v>7.22</v>
      </c>
      <c r="F780" s="139"/>
      <c r="G780" s="140">
        <f t="shared" si="234"/>
        <v>0</v>
      </c>
      <c r="H780" s="141" t="str">
        <f t="shared" si="235"/>
        <v/>
      </c>
      <c r="I780" s="140" t="s">
        <v>2012</v>
      </c>
      <c r="J780" s="152" t="str">
        <f>VLOOKUP(B780,'Tarif détaillants'!A:G,7,FALSE)</f>
        <v>Disponible à partir de juin</v>
      </c>
    </row>
    <row r="781" spans="1:10" ht="15" customHeight="1" outlineLevel="1" x14ac:dyDescent="0.25">
      <c r="A781" s="5" t="s">
        <v>2200</v>
      </c>
      <c r="B781" s="147" t="s">
        <v>2014</v>
      </c>
      <c r="C781" s="144" t="s">
        <v>2212</v>
      </c>
      <c r="D781" s="145">
        <v>6</v>
      </c>
      <c r="E781" s="138">
        <f>VLOOKUP(B781,'Tarif détaillants'!A:F,6,FALSE)</f>
        <v>7.22</v>
      </c>
      <c r="F781" s="139"/>
      <c r="G781" s="140">
        <f t="shared" si="234"/>
        <v>0</v>
      </c>
      <c r="H781" s="141" t="str">
        <f t="shared" si="235"/>
        <v/>
      </c>
      <c r="I781" s="140" t="s">
        <v>2012</v>
      </c>
      <c r="J781" s="152" t="str">
        <f>VLOOKUP(B781,'Tarif détaillants'!A:G,7,FALSE)</f>
        <v>Disponible à partir de juin</v>
      </c>
    </row>
    <row r="782" spans="1:10" ht="15" customHeight="1" outlineLevel="1" x14ac:dyDescent="0.25">
      <c r="A782" s="5" t="s">
        <v>2201</v>
      </c>
      <c r="B782" s="147" t="s">
        <v>2016</v>
      </c>
      <c r="C782" s="144" t="s">
        <v>2213</v>
      </c>
      <c r="D782" s="145">
        <v>6</v>
      </c>
      <c r="E782" s="138">
        <f>VLOOKUP(B782,'Tarif détaillants'!A:F,6,FALSE)</f>
        <v>7.22</v>
      </c>
      <c r="F782" s="139"/>
      <c r="G782" s="140">
        <f t="shared" si="234"/>
        <v>0</v>
      </c>
      <c r="H782" s="141" t="str">
        <f t="shared" si="235"/>
        <v/>
      </c>
      <c r="I782" s="140" t="s">
        <v>2012</v>
      </c>
      <c r="J782" s="152" t="str">
        <f>VLOOKUP(B782,'Tarif détaillants'!A:G,7,FALSE)</f>
        <v>Disponible à partir de juin</v>
      </c>
    </row>
    <row r="783" spans="1:10" ht="15" customHeight="1" outlineLevel="1" x14ac:dyDescent="0.25">
      <c r="A783" s="5" t="s">
        <v>2202</v>
      </c>
      <c r="B783" s="147" t="s">
        <v>2018</v>
      </c>
      <c r="C783" s="144" t="s">
        <v>240</v>
      </c>
      <c r="D783" s="145">
        <v>4</v>
      </c>
      <c r="E783" s="138">
        <f>VLOOKUP(B783,'Tarif détaillants'!A:F,6,FALSE)</f>
        <v>7.88</v>
      </c>
      <c r="F783" s="139"/>
      <c r="G783" s="140">
        <f t="shared" si="234"/>
        <v>0</v>
      </c>
      <c r="H783" s="141" t="str">
        <f t="shared" si="235"/>
        <v/>
      </c>
      <c r="I783" s="140" t="s">
        <v>2012</v>
      </c>
      <c r="J783" s="152" t="str">
        <f>VLOOKUP(B783,'Tarif détaillants'!A:G,7,FALSE)</f>
        <v>Disponible à partir de juin</v>
      </c>
    </row>
    <row r="784" spans="1:10" ht="15" customHeight="1" outlineLevel="1" x14ac:dyDescent="0.25">
      <c r="A784" s="5" t="s">
        <v>2203</v>
      </c>
      <c r="B784" s="147" t="s">
        <v>2020</v>
      </c>
      <c r="C784" s="144" t="s">
        <v>240</v>
      </c>
      <c r="D784" s="145">
        <v>4</v>
      </c>
      <c r="E784" s="138">
        <f>VLOOKUP(B784,'Tarif détaillants'!A:F,6,FALSE)</f>
        <v>7.88</v>
      </c>
      <c r="F784" s="139"/>
      <c r="G784" s="140">
        <f t="shared" si="234"/>
        <v>0</v>
      </c>
      <c r="H784" s="141" t="str">
        <f t="shared" si="235"/>
        <v/>
      </c>
      <c r="I784" s="140" t="s">
        <v>2012</v>
      </c>
      <c r="J784" s="152" t="str">
        <f>VLOOKUP(B784,'Tarif détaillants'!A:G,7,FALSE)</f>
        <v>Disponible à partir de juin</v>
      </c>
    </row>
    <row r="785" spans="1:10" ht="15" customHeight="1" outlineLevel="1" x14ac:dyDescent="0.25">
      <c r="A785" s="5" t="s">
        <v>2204</v>
      </c>
      <c r="B785" s="147" t="s">
        <v>2022</v>
      </c>
      <c r="C785" s="144" t="s">
        <v>2214</v>
      </c>
      <c r="D785" s="145">
        <v>4</v>
      </c>
      <c r="E785" s="138">
        <f>VLOOKUP(B785,'Tarif détaillants'!A:F,6,FALSE)</f>
        <v>7.88</v>
      </c>
      <c r="F785" s="139"/>
      <c r="G785" s="140">
        <f t="shared" si="234"/>
        <v>0</v>
      </c>
      <c r="H785" s="141" t="str">
        <f t="shared" si="235"/>
        <v/>
      </c>
      <c r="I785" s="140" t="s">
        <v>2012</v>
      </c>
      <c r="J785" s="152" t="str">
        <f>VLOOKUP(B785,'Tarif détaillants'!A:G,7,FALSE)</f>
        <v>Disponible à partir de juin</v>
      </c>
    </row>
    <row r="786" spans="1:10" ht="15" customHeight="1" outlineLevel="1" x14ac:dyDescent="0.25">
      <c r="A786" s="5" t="s">
        <v>2205</v>
      </c>
      <c r="B786" s="147" t="s">
        <v>2024</v>
      </c>
      <c r="C786" s="144" t="s">
        <v>2215</v>
      </c>
      <c r="D786" s="145">
        <v>4</v>
      </c>
      <c r="E786" s="138">
        <f>VLOOKUP(B786,'Tarif détaillants'!A:F,6,FALSE)</f>
        <v>7.88</v>
      </c>
      <c r="F786" s="139"/>
      <c r="G786" s="140">
        <f t="shared" si="234"/>
        <v>0</v>
      </c>
      <c r="H786" s="141" t="str">
        <f t="shared" si="235"/>
        <v/>
      </c>
      <c r="I786" s="140" t="s">
        <v>2012</v>
      </c>
      <c r="J786" s="152" t="str">
        <f>VLOOKUP(B786,'Tarif détaillants'!A:G,7,FALSE)</f>
        <v>Disponible à partir de juin</v>
      </c>
    </row>
    <row r="787" spans="1:10" ht="15" customHeight="1" outlineLevel="1" x14ac:dyDescent="0.25">
      <c r="A787" s="5" t="s">
        <v>2206</v>
      </c>
      <c r="B787" s="147" t="s">
        <v>1632</v>
      </c>
      <c r="C787" s="144" t="s">
        <v>2189</v>
      </c>
      <c r="D787" s="145">
        <v>6</v>
      </c>
      <c r="E787" s="138">
        <f>VLOOKUP(B787,'Tarif détaillants'!A:F,6,FALSE)</f>
        <v>4.43</v>
      </c>
      <c r="F787" s="139"/>
      <c r="G787" s="140">
        <f t="shared" ref="G787" si="236">F787*D787</f>
        <v>0</v>
      </c>
      <c r="H787" s="141" t="str">
        <f t="shared" ref="H787" si="237">IF((E787*G787)=0,"",(E787*G787))</f>
        <v/>
      </c>
      <c r="I787" s="140" t="s">
        <v>2012</v>
      </c>
      <c r="J787" s="152"/>
    </row>
  </sheetData>
  <sheetProtection selectLockedCells="1"/>
  <autoFilter ref="A6:J787" xr:uid="{00000000-0001-0000-0000-000000000000}"/>
  <mergeCells count="11">
    <mergeCell ref="A1:J1"/>
    <mergeCell ref="A2:J2"/>
    <mergeCell ref="A746:A747"/>
    <mergeCell ref="A748:A749"/>
    <mergeCell ref="A750:A751"/>
    <mergeCell ref="A754:A755"/>
    <mergeCell ref="A758:A759"/>
    <mergeCell ref="A27:A28"/>
    <mergeCell ref="B3:C3"/>
    <mergeCell ref="B5:C5"/>
    <mergeCell ref="A756:A757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53" fitToWidth="0" fitToHeight="0" orientation="portrait" horizontalDpi="72" r:id="rId1"/>
  <headerFooter scaleWithDoc="0"/>
  <rowBreaks count="2" manualBreakCount="2">
    <brk id="187" max="9" man="1"/>
    <brk id="42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EE686-85D7-4525-BE50-F6B21234CA1B}">
  <dimension ref="A1:Q756"/>
  <sheetViews>
    <sheetView topLeftCell="A727" workbookViewId="0">
      <selection activeCell="H748" sqref="H748"/>
    </sheetView>
  </sheetViews>
  <sheetFormatPr baseColWidth="10" defaultRowHeight="16.5" x14ac:dyDescent="0.3"/>
  <cols>
    <col min="1" max="1" width="22.6640625" style="77" bestFit="1" customWidth="1"/>
    <col min="2" max="2" width="62.6640625" style="78" bestFit="1" customWidth="1"/>
    <col min="3" max="3" width="20.5" style="79" bestFit="1" customWidth="1"/>
    <col min="4" max="4" width="41.6640625" style="77" bestFit="1" customWidth="1"/>
    <col min="5" max="5" width="38.83203125" style="77" customWidth="1"/>
    <col min="6" max="6" width="15.5" style="77" customWidth="1"/>
    <col min="7" max="7" width="51.5" style="77" customWidth="1"/>
    <col min="8" max="8" width="12.33203125" style="77" customWidth="1"/>
    <col min="9" max="15" width="15" style="80" customWidth="1"/>
    <col min="16" max="16" width="19.6640625" style="80" customWidth="1"/>
    <col min="17" max="17" width="31" style="126" customWidth="1"/>
    <col min="18" max="16384" width="12" style="80"/>
  </cols>
  <sheetData>
    <row r="1" spans="1:17" ht="12.75" x14ac:dyDescent="0.2">
      <c r="H1" s="80"/>
      <c r="Q1" s="80"/>
    </row>
    <row r="2" spans="1:17" ht="12.75" x14ac:dyDescent="0.2">
      <c r="H2" s="80"/>
      <c r="Q2" s="80"/>
    </row>
    <row r="3" spans="1:17" ht="12.75" x14ac:dyDescent="0.2">
      <c r="H3" s="80"/>
      <c r="Q3" s="80"/>
    </row>
    <row r="4" spans="1:17" ht="12.75" x14ac:dyDescent="0.2">
      <c r="H4" s="80"/>
      <c r="Q4" s="80"/>
    </row>
    <row r="5" spans="1:17" ht="12.75" x14ac:dyDescent="0.2">
      <c r="H5" s="80"/>
      <c r="Q5" s="80"/>
    </row>
    <row r="6" spans="1:17" ht="12.75" x14ac:dyDescent="0.2">
      <c r="D6" s="77" t="s">
        <v>1133</v>
      </c>
      <c r="H6" s="80"/>
      <c r="Q6" s="80"/>
    </row>
    <row r="7" spans="1:17" ht="25.5" x14ac:dyDescent="0.5">
      <c r="A7" s="162" t="s">
        <v>1134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Q7" s="80"/>
    </row>
    <row r="8" spans="1:17" ht="16.899999999999999" customHeight="1" x14ac:dyDescent="0.2">
      <c r="A8" s="164" t="s">
        <v>1135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Q8" s="80"/>
    </row>
    <row r="9" spans="1:17" ht="13.5" thickBot="1" x14ac:dyDescent="0.25">
      <c r="H9" s="80"/>
      <c r="Q9" s="80"/>
    </row>
    <row r="10" spans="1:17" s="88" customFormat="1" ht="22.5" x14ac:dyDescent="0.2">
      <c r="A10" s="81" t="s">
        <v>1136</v>
      </c>
      <c r="B10" s="82" t="s">
        <v>1137</v>
      </c>
      <c r="C10" s="83" t="s">
        <v>1138</v>
      </c>
      <c r="D10" s="81" t="s">
        <v>1139</v>
      </c>
      <c r="E10" s="81" t="s">
        <v>1140</v>
      </c>
      <c r="F10" s="84" t="s">
        <v>1141</v>
      </c>
      <c r="G10" s="85" t="s">
        <v>1142</v>
      </c>
      <c r="H10" s="81" t="s">
        <v>1143</v>
      </c>
      <c r="I10" s="81" t="s">
        <v>1144</v>
      </c>
      <c r="J10" s="83" t="s">
        <v>1145</v>
      </c>
      <c r="K10" s="81" t="s">
        <v>1146</v>
      </c>
      <c r="L10" s="81" t="s">
        <v>228</v>
      </c>
      <c r="M10" s="81" t="s">
        <v>1147</v>
      </c>
      <c r="N10" s="82" t="s">
        <v>1148</v>
      </c>
      <c r="O10" s="81" t="s">
        <v>1149</v>
      </c>
      <c r="P10" s="86" t="s">
        <v>1150</v>
      </c>
      <c r="Q10" s="87" t="s">
        <v>1151</v>
      </c>
    </row>
    <row r="11" spans="1:17" s="88" customFormat="1" x14ac:dyDescent="0.2">
      <c r="A11" s="89" t="s">
        <v>34</v>
      </c>
      <c r="B11" s="90" t="s">
        <v>1152</v>
      </c>
      <c r="C11" s="91">
        <v>3329489140050</v>
      </c>
      <c r="D11" s="92" t="s">
        <v>1153</v>
      </c>
      <c r="E11" s="92" t="s">
        <v>1128</v>
      </c>
      <c r="F11" s="92">
        <v>11.16</v>
      </c>
      <c r="G11" s="93"/>
      <c r="H11" s="92">
        <v>5</v>
      </c>
      <c r="I11" s="90" t="s">
        <v>1154</v>
      </c>
      <c r="J11" s="92" t="s">
        <v>1155</v>
      </c>
      <c r="K11" s="91" t="s">
        <v>1156</v>
      </c>
      <c r="L11" s="92">
        <v>1</v>
      </c>
      <c r="M11" s="94">
        <v>8</v>
      </c>
      <c r="N11" s="90">
        <v>18</v>
      </c>
      <c r="O11" s="92">
        <v>144</v>
      </c>
      <c r="P11" s="95" t="s">
        <v>1157</v>
      </c>
      <c r="Q11" s="96"/>
    </row>
    <row r="12" spans="1:17" s="88" customFormat="1" x14ac:dyDescent="0.2">
      <c r="A12" s="89" t="s">
        <v>38</v>
      </c>
      <c r="B12" s="90" t="s">
        <v>1158</v>
      </c>
      <c r="C12" s="91">
        <v>3329489320056</v>
      </c>
      <c r="D12" s="92" t="s">
        <v>1153</v>
      </c>
      <c r="E12" s="92" t="s">
        <v>1128</v>
      </c>
      <c r="F12" s="92">
        <v>11.16</v>
      </c>
      <c r="G12" s="93"/>
      <c r="H12" s="92">
        <v>5</v>
      </c>
      <c r="I12" s="90" t="s">
        <v>1154</v>
      </c>
      <c r="J12" s="92" t="s">
        <v>1155</v>
      </c>
      <c r="K12" s="91" t="s">
        <v>1156</v>
      </c>
      <c r="L12" s="92">
        <v>1</v>
      </c>
      <c r="M12" s="94">
        <v>8</v>
      </c>
      <c r="N12" s="90">
        <v>18</v>
      </c>
      <c r="O12" s="92">
        <v>144</v>
      </c>
      <c r="P12" s="95" t="s">
        <v>1157</v>
      </c>
      <c r="Q12" s="96"/>
    </row>
    <row r="13" spans="1:17" s="88" customFormat="1" x14ac:dyDescent="0.2">
      <c r="A13" s="89" t="s">
        <v>37</v>
      </c>
      <c r="B13" s="90" t="s">
        <v>1159</v>
      </c>
      <c r="C13" s="91">
        <v>3329489160058</v>
      </c>
      <c r="D13" s="92" t="s">
        <v>1153</v>
      </c>
      <c r="E13" s="92" t="s">
        <v>1128</v>
      </c>
      <c r="F13" s="92">
        <v>13.16</v>
      </c>
      <c r="G13" s="93"/>
      <c r="H13" s="92">
        <v>5</v>
      </c>
      <c r="I13" s="90" t="s">
        <v>1154</v>
      </c>
      <c r="J13" s="92" t="s">
        <v>1155</v>
      </c>
      <c r="K13" s="91" t="s">
        <v>1156</v>
      </c>
      <c r="L13" s="92">
        <v>1</v>
      </c>
      <c r="M13" s="94">
        <v>6</v>
      </c>
      <c r="N13" s="90">
        <v>18</v>
      </c>
      <c r="O13" s="92">
        <v>108</v>
      </c>
      <c r="P13" s="95" t="s">
        <v>1157</v>
      </c>
      <c r="Q13" s="96"/>
    </row>
    <row r="14" spans="1:17" s="88" customFormat="1" x14ac:dyDescent="0.2">
      <c r="A14" s="89" t="s">
        <v>42</v>
      </c>
      <c r="B14" s="90" t="s">
        <v>1160</v>
      </c>
      <c r="C14" s="91">
        <v>3329489560056</v>
      </c>
      <c r="D14" s="92" t="s">
        <v>1153</v>
      </c>
      <c r="E14" s="92" t="s">
        <v>1128</v>
      </c>
      <c r="F14" s="92">
        <v>15.62</v>
      </c>
      <c r="G14" s="93"/>
      <c r="H14" s="92">
        <v>5</v>
      </c>
      <c r="I14" s="90" t="s">
        <v>1154</v>
      </c>
      <c r="J14" s="92" t="s">
        <v>1155</v>
      </c>
      <c r="K14" s="91" t="s">
        <v>1156</v>
      </c>
      <c r="L14" s="92">
        <v>1</v>
      </c>
      <c r="M14" s="94">
        <v>6</v>
      </c>
      <c r="N14" s="90">
        <v>18</v>
      </c>
      <c r="O14" s="92">
        <v>108</v>
      </c>
      <c r="P14" s="95" t="s">
        <v>1157</v>
      </c>
      <c r="Q14" s="96"/>
    </row>
    <row r="15" spans="1:17" s="88" customFormat="1" x14ac:dyDescent="0.2">
      <c r="A15" s="89" t="s">
        <v>33</v>
      </c>
      <c r="B15" s="90" t="s">
        <v>1161</v>
      </c>
      <c r="C15" s="91">
        <v>3329489130051</v>
      </c>
      <c r="D15" s="92" t="s">
        <v>1153</v>
      </c>
      <c r="E15" s="92" t="s">
        <v>1128</v>
      </c>
      <c r="F15" s="92">
        <v>11.16</v>
      </c>
      <c r="G15" s="93"/>
      <c r="H15" s="92">
        <v>5</v>
      </c>
      <c r="I15" s="90" t="s">
        <v>1154</v>
      </c>
      <c r="J15" s="92" t="s">
        <v>1155</v>
      </c>
      <c r="K15" s="91" t="s">
        <v>1156</v>
      </c>
      <c r="L15" s="92">
        <v>1</v>
      </c>
      <c r="M15" s="94">
        <v>6</v>
      </c>
      <c r="N15" s="90">
        <v>18</v>
      </c>
      <c r="O15" s="92">
        <v>108</v>
      </c>
      <c r="P15" s="95" t="s">
        <v>1157</v>
      </c>
      <c r="Q15" s="96"/>
    </row>
    <row r="16" spans="1:17" s="88" customFormat="1" x14ac:dyDescent="0.2">
      <c r="A16" s="89" t="s">
        <v>40</v>
      </c>
      <c r="B16" s="90" t="s">
        <v>1162</v>
      </c>
      <c r="C16" s="91">
        <v>3329489350053</v>
      </c>
      <c r="D16" s="92" t="s">
        <v>1153</v>
      </c>
      <c r="E16" s="92" t="s">
        <v>1128</v>
      </c>
      <c r="F16" s="92">
        <v>11.16</v>
      </c>
      <c r="G16" s="93"/>
      <c r="H16" s="92">
        <v>5</v>
      </c>
      <c r="I16" s="90" t="s">
        <v>1154</v>
      </c>
      <c r="J16" s="92" t="s">
        <v>1155</v>
      </c>
      <c r="K16" s="91" t="s">
        <v>1156</v>
      </c>
      <c r="L16" s="92">
        <v>1</v>
      </c>
      <c r="M16" s="94">
        <v>6</v>
      </c>
      <c r="N16" s="90">
        <v>18</v>
      </c>
      <c r="O16" s="92">
        <v>108</v>
      </c>
      <c r="P16" s="95" t="s">
        <v>1157</v>
      </c>
      <c r="Q16" s="96"/>
    </row>
    <row r="17" spans="1:17" s="88" customFormat="1" x14ac:dyDescent="0.2">
      <c r="A17" s="89" t="s">
        <v>203</v>
      </c>
      <c r="B17" s="90" t="s">
        <v>1163</v>
      </c>
      <c r="C17" s="91">
        <v>3329489119056</v>
      </c>
      <c r="D17" s="92" t="s">
        <v>1153</v>
      </c>
      <c r="E17" s="92" t="s">
        <v>1128</v>
      </c>
      <c r="F17" s="92">
        <v>21.69</v>
      </c>
      <c r="G17" s="93"/>
      <c r="H17" s="92">
        <v>5</v>
      </c>
      <c r="I17" s="90" t="s">
        <v>1154</v>
      </c>
      <c r="J17" s="92" t="s">
        <v>1155</v>
      </c>
      <c r="K17" s="91" t="s">
        <v>1156</v>
      </c>
      <c r="L17" s="92">
        <v>1</v>
      </c>
      <c r="M17" s="94">
        <v>10</v>
      </c>
      <c r="N17" s="90">
        <v>8</v>
      </c>
      <c r="O17" s="92">
        <v>80</v>
      </c>
      <c r="P17" s="95" t="s">
        <v>1164</v>
      </c>
      <c r="Q17" s="96"/>
    </row>
    <row r="18" spans="1:17" s="88" customFormat="1" x14ac:dyDescent="0.2">
      <c r="A18" s="89" t="s">
        <v>35</v>
      </c>
      <c r="B18" s="90" t="s">
        <v>1165</v>
      </c>
      <c r="C18" s="91">
        <v>3329489150059</v>
      </c>
      <c r="D18" s="92" t="s">
        <v>1153</v>
      </c>
      <c r="E18" s="92" t="s">
        <v>1128</v>
      </c>
      <c r="F18" s="92">
        <v>11.16</v>
      </c>
      <c r="G18" s="97"/>
      <c r="H18" s="92">
        <v>5</v>
      </c>
      <c r="I18" s="90" t="s">
        <v>1154</v>
      </c>
      <c r="J18" s="92" t="s">
        <v>1155</v>
      </c>
      <c r="K18" s="91" t="s">
        <v>1156</v>
      </c>
      <c r="L18" s="92">
        <v>1</v>
      </c>
      <c r="M18" s="94">
        <v>8</v>
      </c>
      <c r="N18" s="90">
        <v>15</v>
      </c>
      <c r="O18" s="92">
        <v>120</v>
      </c>
      <c r="P18" s="95" t="s">
        <v>1157</v>
      </c>
      <c r="Q18" s="96"/>
    </row>
    <row r="19" spans="1:17" s="88" customFormat="1" x14ac:dyDescent="0.2">
      <c r="A19" s="89" t="s">
        <v>39</v>
      </c>
      <c r="B19" s="90" t="s">
        <v>1166</v>
      </c>
      <c r="C19" s="91">
        <v>3329489330055</v>
      </c>
      <c r="D19" s="92" t="s">
        <v>1153</v>
      </c>
      <c r="E19" s="92" t="s">
        <v>1128</v>
      </c>
      <c r="F19" s="92">
        <v>11.16</v>
      </c>
      <c r="G19" s="93"/>
      <c r="H19" s="92">
        <v>5</v>
      </c>
      <c r="I19" s="90" t="s">
        <v>1154</v>
      </c>
      <c r="J19" s="92" t="s">
        <v>1155</v>
      </c>
      <c r="K19" s="91" t="s">
        <v>1156</v>
      </c>
      <c r="L19" s="92">
        <v>1</v>
      </c>
      <c r="M19" s="94">
        <v>8</v>
      </c>
      <c r="N19" s="90">
        <v>15</v>
      </c>
      <c r="O19" s="92">
        <v>120</v>
      </c>
      <c r="P19" s="95" t="s">
        <v>1157</v>
      </c>
      <c r="Q19" s="96"/>
    </row>
    <row r="20" spans="1:17" s="98" customFormat="1" x14ac:dyDescent="0.2">
      <c r="A20" s="89" t="s">
        <v>762</v>
      </c>
      <c r="B20" s="90" t="s">
        <v>1167</v>
      </c>
      <c r="C20" s="91">
        <v>3329480001268</v>
      </c>
      <c r="D20" s="92" t="s">
        <v>1153</v>
      </c>
      <c r="E20" s="92" t="s">
        <v>1128</v>
      </c>
      <c r="F20" s="92">
        <v>11.16</v>
      </c>
      <c r="G20" s="93"/>
      <c r="H20" s="92">
        <v>5</v>
      </c>
      <c r="I20" s="90" t="s">
        <v>1154</v>
      </c>
      <c r="J20" s="92" t="s">
        <v>1155</v>
      </c>
      <c r="K20" s="91" t="s">
        <v>1156</v>
      </c>
      <c r="L20" s="92">
        <v>1</v>
      </c>
      <c r="M20" s="94">
        <v>12</v>
      </c>
      <c r="N20" s="90">
        <v>12</v>
      </c>
      <c r="O20" s="92">
        <v>144</v>
      </c>
      <c r="P20" s="95" t="s">
        <v>1157</v>
      </c>
      <c r="Q20" s="96"/>
    </row>
    <row r="21" spans="1:17" s="98" customFormat="1" x14ac:dyDescent="0.2">
      <c r="A21" s="89" t="s">
        <v>841</v>
      </c>
      <c r="B21" s="90" t="s">
        <v>1168</v>
      </c>
      <c r="C21" s="91">
        <v>3329480002494</v>
      </c>
      <c r="D21" s="92" t="s">
        <v>1153</v>
      </c>
      <c r="E21" s="92" t="s">
        <v>1128</v>
      </c>
      <c r="F21" s="92">
        <v>11.16</v>
      </c>
      <c r="G21" s="93"/>
      <c r="H21" s="92">
        <v>5</v>
      </c>
      <c r="I21" s="90" t="s">
        <v>1154</v>
      </c>
      <c r="J21" s="92" t="s">
        <v>1155</v>
      </c>
      <c r="K21" s="91" t="s">
        <v>1156</v>
      </c>
      <c r="L21" s="92">
        <v>1</v>
      </c>
      <c r="M21" s="94">
        <v>8</v>
      </c>
      <c r="N21" s="90">
        <v>15</v>
      </c>
      <c r="O21" s="92">
        <v>120</v>
      </c>
      <c r="P21" s="95" t="s">
        <v>1157</v>
      </c>
      <c r="Q21" s="96"/>
    </row>
    <row r="22" spans="1:17" s="98" customFormat="1" x14ac:dyDescent="0.2">
      <c r="A22" s="89" t="s">
        <v>36</v>
      </c>
      <c r="B22" s="90" t="s">
        <v>1169</v>
      </c>
      <c r="C22" s="91">
        <v>3329489100054</v>
      </c>
      <c r="D22" s="92" t="s">
        <v>1153</v>
      </c>
      <c r="E22" s="92" t="s">
        <v>1128</v>
      </c>
      <c r="F22" s="92">
        <v>11.16</v>
      </c>
      <c r="G22" s="93"/>
      <c r="H22" s="92">
        <v>5</v>
      </c>
      <c r="I22" s="90" t="s">
        <v>1154</v>
      </c>
      <c r="J22" s="92" t="s">
        <v>1155</v>
      </c>
      <c r="K22" s="91" t="s">
        <v>1156</v>
      </c>
      <c r="L22" s="92">
        <v>1</v>
      </c>
      <c r="M22" s="94">
        <v>7</v>
      </c>
      <c r="N22" s="90">
        <v>15</v>
      </c>
      <c r="O22" s="92">
        <v>105</v>
      </c>
      <c r="P22" s="95" t="s">
        <v>1157</v>
      </c>
      <c r="Q22" s="96"/>
    </row>
    <row r="23" spans="1:17" s="98" customFormat="1" x14ac:dyDescent="0.2">
      <c r="A23" s="89" t="s">
        <v>41</v>
      </c>
      <c r="B23" s="90" t="s">
        <v>1170</v>
      </c>
      <c r="C23" s="91">
        <v>3329489340054</v>
      </c>
      <c r="D23" s="92" t="s">
        <v>1153</v>
      </c>
      <c r="E23" s="92" t="s">
        <v>1128</v>
      </c>
      <c r="F23" s="92">
        <v>11.16</v>
      </c>
      <c r="G23" s="93"/>
      <c r="H23" s="92">
        <v>5</v>
      </c>
      <c r="I23" s="90" t="s">
        <v>1154</v>
      </c>
      <c r="J23" s="92" t="s">
        <v>1155</v>
      </c>
      <c r="K23" s="91" t="s">
        <v>1156</v>
      </c>
      <c r="L23" s="92">
        <v>1</v>
      </c>
      <c r="M23" s="94">
        <v>7</v>
      </c>
      <c r="N23" s="90">
        <v>15</v>
      </c>
      <c r="O23" s="92">
        <v>105</v>
      </c>
      <c r="P23" s="95" t="s">
        <v>1157</v>
      </c>
      <c r="Q23" s="96"/>
    </row>
    <row r="24" spans="1:17" s="98" customFormat="1" x14ac:dyDescent="0.2">
      <c r="A24" s="89" t="s">
        <v>32</v>
      </c>
      <c r="B24" s="90" t="s">
        <v>1171</v>
      </c>
      <c r="C24" s="91">
        <v>3329489120052</v>
      </c>
      <c r="D24" s="92" t="s">
        <v>1153</v>
      </c>
      <c r="E24" s="92" t="s">
        <v>1128</v>
      </c>
      <c r="F24" s="92">
        <v>11.16</v>
      </c>
      <c r="G24" s="93"/>
      <c r="H24" s="92">
        <v>5</v>
      </c>
      <c r="I24" s="90" t="s">
        <v>1154</v>
      </c>
      <c r="J24" s="92" t="s">
        <v>1155</v>
      </c>
      <c r="K24" s="91" t="s">
        <v>1156</v>
      </c>
      <c r="L24" s="92">
        <v>1</v>
      </c>
      <c r="M24" s="94">
        <v>12</v>
      </c>
      <c r="N24" s="90">
        <v>13</v>
      </c>
      <c r="O24" s="92">
        <v>156</v>
      </c>
      <c r="P24" s="95" t="s">
        <v>1157</v>
      </c>
      <c r="Q24" s="96"/>
    </row>
    <row r="25" spans="1:17" s="98" customFormat="1" x14ac:dyDescent="0.2">
      <c r="A25" s="89" t="s">
        <v>645</v>
      </c>
      <c r="B25" s="90" t="s">
        <v>1172</v>
      </c>
      <c r="C25" s="99" t="s">
        <v>1173</v>
      </c>
      <c r="D25" s="92" t="s">
        <v>1174</v>
      </c>
      <c r="E25" s="92" t="s">
        <v>1174</v>
      </c>
      <c r="F25" s="92">
        <v>2.7</v>
      </c>
      <c r="G25" s="93"/>
      <c r="H25" s="92">
        <v>4.8000000000000001E-2</v>
      </c>
      <c r="I25" s="90" t="s">
        <v>1154</v>
      </c>
      <c r="J25" s="92" t="s">
        <v>1175</v>
      </c>
      <c r="K25" s="91" t="s">
        <v>1156</v>
      </c>
      <c r="L25" s="92">
        <v>6</v>
      </c>
      <c r="M25" s="94">
        <v>28</v>
      </c>
      <c r="N25" s="90">
        <v>8</v>
      </c>
      <c r="O25" s="92">
        <v>224</v>
      </c>
      <c r="P25" s="95" t="s">
        <v>1176</v>
      </c>
      <c r="Q25" s="96"/>
    </row>
    <row r="26" spans="1:17" s="98" customFormat="1" x14ac:dyDescent="0.2">
      <c r="A26" s="89" t="s">
        <v>644</v>
      </c>
      <c r="B26" s="90" t="s">
        <v>1177</v>
      </c>
      <c r="C26" s="100" t="s">
        <v>1178</v>
      </c>
      <c r="D26" s="92" t="s">
        <v>1174</v>
      </c>
      <c r="E26" s="92" t="s">
        <v>1174</v>
      </c>
      <c r="F26" s="92">
        <v>2.7</v>
      </c>
      <c r="G26" s="93"/>
      <c r="H26" s="92">
        <v>4.8000000000000001E-2</v>
      </c>
      <c r="I26" s="90" t="s">
        <v>1154</v>
      </c>
      <c r="J26" s="92" t="s">
        <v>1175</v>
      </c>
      <c r="K26" s="91" t="s">
        <v>1156</v>
      </c>
      <c r="L26" s="92">
        <v>6</v>
      </c>
      <c r="M26" s="94">
        <v>28</v>
      </c>
      <c r="N26" s="90">
        <v>8</v>
      </c>
      <c r="O26" s="92">
        <v>224</v>
      </c>
      <c r="P26" s="95" t="s">
        <v>1176</v>
      </c>
      <c r="Q26" s="96"/>
    </row>
    <row r="27" spans="1:17" s="98" customFormat="1" x14ac:dyDescent="0.2">
      <c r="A27" s="89" t="s">
        <v>722</v>
      </c>
      <c r="B27" s="90" t="s">
        <v>1179</v>
      </c>
      <c r="C27" s="100" t="s">
        <v>1180</v>
      </c>
      <c r="D27" s="92" t="s">
        <v>1174</v>
      </c>
      <c r="E27" s="92" t="s">
        <v>1174</v>
      </c>
      <c r="F27" s="92">
        <v>2.94</v>
      </c>
      <c r="G27" s="93"/>
      <c r="H27" s="92">
        <v>4.3200000000000002E-2</v>
      </c>
      <c r="I27" s="90" t="s">
        <v>1154</v>
      </c>
      <c r="J27" s="92" t="s">
        <v>1175</v>
      </c>
      <c r="K27" s="91" t="s">
        <v>1156</v>
      </c>
      <c r="L27" s="92">
        <v>6</v>
      </c>
      <c r="M27" s="94">
        <v>28</v>
      </c>
      <c r="N27" s="90">
        <v>12</v>
      </c>
      <c r="O27" s="92">
        <v>336</v>
      </c>
      <c r="P27" s="95" t="s">
        <v>1176</v>
      </c>
      <c r="Q27" s="96"/>
    </row>
    <row r="28" spans="1:17" s="98" customFormat="1" x14ac:dyDescent="0.2">
      <c r="A28" s="89" t="s">
        <v>640</v>
      </c>
      <c r="B28" s="90" t="s">
        <v>1181</v>
      </c>
      <c r="C28" s="100" t="s">
        <v>1182</v>
      </c>
      <c r="D28" s="92" t="s">
        <v>1174</v>
      </c>
      <c r="E28" s="92" t="s">
        <v>1174</v>
      </c>
      <c r="F28" s="92">
        <v>1.74</v>
      </c>
      <c r="G28" s="93"/>
      <c r="H28" s="92">
        <v>4.8000000000000001E-2</v>
      </c>
      <c r="I28" s="90" t="s">
        <v>1154</v>
      </c>
      <c r="J28" s="92" t="s">
        <v>1175</v>
      </c>
      <c r="K28" s="91" t="s">
        <v>1156</v>
      </c>
      <c r="L28" s="92">
        <v>6</v>
      </c>
      <c r="M28" s="94">
        <v>28</v>
      </c>
      <c r="N28" s="90">
        <v>8</v>
      </c>
      <c r="O28" s="92">
        <v>224</v>
      </c>
      <c r="P28" s="95" t="s">
        <v>1176</v>
      </c>
      <c r="Q28" s="96"/>
    </row>
    <row r="29" spans="1:17" s="98" customFormat="1" x14ac:dyDescent="0.2">
      <c r="A29" s="89" t="s">
        <v>723</v>
      </c>
      <c r="B29" s="90" t="s">
        <v>1183</v>
      </c>
      <c r="C29" s="100" t="s">
        <v>1184</v>
      </c>
      <c r="D29" s="92" t="s">
        <v>1174</v>
      </c>
      <c r="E29" s="92" t="s">
        <v>1174</v>
      </c>
      <c r="F29" s="92">
        <v>2.94</v>
      </c>
      <c r="G29" s="93"/>
      <c r="H29" s="92">
        <v>4.3200000000000002E-2</v>
      </c>
      <c r="I29" s="90" t="s">
        <v>1154</v>
      </c>
      <c r="J29" s="92" t="s">
        <v>1175</v>
      </c>
      <c r="K29" s="91" t="s">
        <v>1156</v>
      </c>
      <c r="L29" s="92">
        <v>6</v>
      </c>
      <c r="M29" s="94">
        <v>28</v>
      </c>
      <c r="N29" s="90">
        <v>8</v>
      </c>
      <c r="O29" s="92">
        <v>224</v>
      </c>
      <c r="P29" s="95" t="s">
        <v>1176</v>
      </c>
      <c r="Q29" s="96"/>
    </row>
    <row r="30" spans="1:17" s="98" customFormat="1" x14ac:dyDescent="0.2">
      <c r="A30" s="89" t="s">
        <v>642</v>
      </c>
      <c r="B30" s="90" t="s">
        <v>1185</v>
      </c>
      <c r="C30" s="100" t="s">
        <v>1186</v>
      </c>
      <c r="D30" s="92" t="s">
        <v>1174</v>
      </c>
      <c r="E30" s="92" t="s">
        <v>1174</v>
      </c>
      <c r="F30" s="92">
        <v>2.7</v>
      </c>
      <c r="G30" s="93"/>
      <c r="H30" s="92">
        <v>4.8000000000000001E-2</v>
      </c>
      <c r="I30" s="90" t="s">
        <v>1154</v>
      </c>
      <c r="J30" s="92" t="s">
        <v>1175</v>
      </c>
      <c r="K30" s="91" t="s">
        <v>1156</v>
      </c>
      <c r="L30" s="92">
        <v>6</v>
      </c>
      <c r="M30" s="94">
        <v>28</v>
      </c>
      <c r="N30" s="90">
        <v>8</v>
      </c>
      <c r="O30" s="92">
        <v>224</v>
      </c>
      <c r="P30" s="95" t="s">
        <v>1176</v>
      </c>
      <c r="Q30" s="96"/>
    </row>
    <row r="31" spans="1:17" s="98" customFormat="1" x14ac:dyDescent="0.2">
      <c r="A31" s="89" t="s">
        <v>663</v>
      </c>
      <c r="B31" s="90" t="s">
        <v>1187</v>
      </c>
      <c r="C31" s="100" t="s">
        <v>1188</v>
      </c>
      <c r="D31" s="92" t="s">
        <v>1174</v>
      </c>
      <c r="E31" s="92" t="s">
        <v>1174</v>
      </c>
      <c r="F31" s="92">
        <v>7.36</v>
      </c>
      <c r="G31" s="93"/>
      <c r="H31" s="92">
        <v>0.1</v>
      </c>
      <c r="I31" s="90" t="s">
        <v>1154</v>
      </c>
      <c r="J31" s="92" t="s">
        <v>1175</v>
      </c>
      <c r="K31" s="91" t="s">
        <v>1156</v>
      </c>
      <c r="L31" s="92">
        <v>6</v>
      </c>
      <c r="M31" s="94">
        <v>28</v>
      </c>
      <c r="N31" s="90">
        <v>12</v>
      </c>
      <c r="O31" s="92">
        <v>336</v>
      </c>
      <c r="P31" s="95" t="s">
        <v>1176</v>
      </c>
      <c r="Q31" s="101" t="str">
        <f>_xlfn.XLOOKUP(A31,'[1]TG 2025'!$A$11:$A$731,'[1]TG 2025'!$Q$11:$Q$731,"")</f>
        <v>TOP STAR</v>
      </c>
    </row>
    <row r="32" spans="1:17" s="98" customFormat="1" x14ac:dyDescent="0.2">
      <c r="A32" s="89" t="s">
        <v>664</v>
      </c>
      <c r="B32" s="90" t="s">
        <v>1189</v>
      </c>
      <c r="C32" s="100" t="s">
        <v>1190</v>
      </c>
      <c r="D32" s="92" t="s">
        <v>1174</v>
      </c>
      <c r="E32" s="92" t="s">
        <v>1174</v>
      </c>
      <c r="F32" s="92">
        <v>18.43</v>
      </c>
      <c r="G32" s="93"/>
      <c r="H32" s="92">
        <v>0.25</v>
      </c>
      <c r="I32" s="90" t="s">
        <v>1154</v>
      </c>
      <c r="J32" s="92" t="s">
        <v>1175</v>
      </c>
      <c r="K32" s="91" t="s">
        <v>1156</v>
      </c>
      <c r="L32" s="92">
        <v>6</v>
      </c>
      <c r="M32" s="94">
        <v>14</v>
      </c>
      <c r="N32" s="90">
        <v>12</v>
      </c>
      <c r="O32" s="92">
        <v>168</v>
      </c>
      <c r="P32" s="95" t="s">
        <v>1176</v>
      </c>
      <c r="Q32" s="96"/>
    </row>
    <row r="33" spans="1:17" s="98" customFormat="1" x14ac:dyDescent="0.2">
      <c r="A33" s="89" t="s">
        <v>721</v>
      </c>
      <c r="B33" s="90" t="s">
        <v>1191</v>
      </c>
      <c r="C33" s="100" t="s">
        <v>1192</v>
      </c>
      <c r="D33" s="92" t="s">
        <v>1174</v>
      </c>
      <c r="E33" s="92" t="s">
        <v>1174</v>
      </c>
      <c r="F33" s="92">
        <v>3</v>
      </c>
      <c r="G33" s="93"/>
      <c r="H33" s="92">
        <v>4.3200000000000002E-2</v>
      </c>
      <c r="I33" s="90" t="s">
        <v>1154</v>
      </c>
      <c r="J33" s="92" t="s">
        <v>1175</v>
      </c>
      <c r="K33" s="91" t="s">
        <v>1156</v>
      </c>
      <c r="L33" s="92">
        <v>6</v>
      </c>
      <c r="M33" s="94">
        <v>28</v>
      </c>
      <c r="N33" s="90">
        <v>12</v>
      </c>
      <c r="O33" s="92">
        <v>336</v>
      </c>
      <c r="P33" s="95" t="s">
        <v>1176</v>
      </c>
      <c r="Q33" s="96"/>
    </row>
    <row r="34" spans="1:17" s="98" customFormat="1" x14ac:dyDescent="0.2">
      <c r="A34" s="89" t="s">
        <v>604</v>
      </c>
      <c r="B34" s="90" t="s">
        <v>1193</v>
      </c>
      <c r="C34" s="91">
        <v>3329487611125</v>
      </c>
      <c r="D34" s="92" t="s">
        <v>1096</v>
      </c>
      <c r="E34" s="92" t="s">
        <v>1128</v>
      </c>
      <c r="F34" s="92">
        <v>4.12</v>
      </c>
      <c r="G34" s="93"/>
      <c r="H34" s="92">
        <v>1</v>
      </c>
      <c r="I34" s="90" t="s">
        <v>1154</v>
      </c>
      <c r="J34" s="92" t="s">
        <v>1175</v>
      </c>
      <c r="K34" s="91" t="s">
        <v>1156</v>
      </c>
      <c r="L34" s="92">
        <v>6</v>
      </c>
      <c r="M34" s="94">
        <v>8</v>
      </c>
      <c r="N34" s="90">
        <v>15</v>
      </c>
      <c r="O34" s="92">
        <v>120</v>
      </c>
      <c r="P34" s="95" t="s">
        <v>1194</v>
      </c>
      <c r="Q34" s="96"/>
    </row>
    <row r="35" spans="1:17" s="98" customFormat="1" x14ac:dyDescent="0.2">
      <c r="A35" s="89" t="s">
        <v>605</v>
      </c>
      <c r="B35" s="90" t="s">
        <v>1195</v>
      </c>
      <c r="C35" s="91">
        <v>3329487611200</v>
      </c>
      <c r="D35" s="92" t="s">
        <v>1096</v>
      </c>
      <c r="E35" s="92" t="s">
        <v>1128</v>
      </c>
      <c r="F35" s="92">
        <v>2.3199999999999998</v>
      </c>
      <c r="G35" s="93"/>
      <c r="H35" s="92">
        <v>0.5</v>
      </c>
      <c r="I35" s="90" t="s">
        <v>1154</v>
      </c>
      <c r="J35" s="92" t="s">
        <v>1175</v>
      </c>
      <c r="K35" s="91" t="s">
        <v>1156</v>
      </c>
      <c r="L35" s="92">
        <v>6</v>
      </c>
      <c r="M35" s="94">
        <v>25</v>
      </c>
      <c r="N35" s="90">
        <v>8</v>
      </c>
      <c r="O35" s="92">
        <v>200</v>
      </c>
      <c r="P35" s="95" t="s">
        <v>1194</v>
      </c>
      <c r="Q35" s="96"/>
    </row>
    <row r="36" spans="1:17" s="98" customFormat="1" x14ac:dyDescent="0.2">
      <c r="A36" s="89" t="s">
        <v>602</v>
      </c>
      <c r="B36" s="90" t="s">
        <v>1196</v>
      </c>
      <c r="C36" s="91">
        <v>3329487621124</v>
      </c>
      <c r="D36" s="92" t="s">
        <v>1096</v>
      </c>
      <c r="E36" s="92" t="s">
        <v>1128</v>
      </c>
      <c r="F36" s="92">
        <v>2.78</v>
      </c>
      <c r="G36" s="93"/>
      <c r="H36" s="92">
        <v>1</v>
      </c>
      <c r="I36" s="90" t="s">
        <v>1154</v>
      </c>
      <c r="J36" s="92" t="s">
        <v>1175</v>
      </c>
      <c r="K36" s="91" t="s">
        <v>1156</v>
      </c>
      <c r="L36" s="92">
        <v>6</v>
      </c>
      <c r="M36" s="94">
        <v>8</v>
      </c>
      <c r="N36" s="90">
        <v>15</v>
      </c>
      <c r="O36" s="92">
        <v>120</v>
      </c>
      <c r="P36" s="95" t="s">
        <v>1197</v>
      </c>
      <c r="Q36" s="96"/>
    </row>
    <row r="37" spans="1:17" s="98" customFormat="1" x14ac:dyDescent="0.2">
      <c r="A37" s="89" t="s">
        <v>106</v>
      </c>
      <c r="B37" s="90" t="s">
        <v>1198</v>
      </c>
      <c r="C37" s="91">
        <v>3329487620257</v>
      </c>
      <c r="D37" s="92" t="s">
        <v>1096</v>
      </c>
      <c r="E37" s="92" t="s">
        <v>1128</v>
      </c>
      <c r="F37" s="92">
        <v>56.02</v>
      </c>
      <c r="G37" s="93"/>
      <c r="H37" s="92">
        <v>25</v>
      </c>
      <c r="I37" s="90" t="s">
        <v>1154</v>
      </c>
      <c r="J37" s="92" t="s">
        <v>1155</v>
      </c>
      <c r="K37" s="91" t="s">
        <v>1156</v>
      </c>
      <c r="L37" s="92">
        <v>1</v>
      </c>
      <c r="M37" s="94">
        <v>5</v>
      </c>
      <c r="N37" s="90">
        <v>8</v>
      </c>
      <c r="O37" s="92">
        <v>40</v>
      </c>
      <c r="P37" s="95" t="s">
        <v>1197</v>
      </c>
      <c r="Q37" s="96"/>
    </row>
    <row r="38" spans="1:17" s="98" customFormat="1" x14ac:dyDescent="0.2">
      <c r="A38" s="89" t="s">
        <v>107</v>
      </c>
      <c r="B38" s="90" t="s">
        <v>1199</v>
      </c>
      <c r="C38" s="91">
        <v>3329487621056</v>
      </c>
      <c r="D38" s="92" t="s">
        <v>1096</v>
      </c>
      <c r="E38" s="92" t="s">
        <v>1128</v>
      </c>
      <c r="F38" s="92">
        <v>12.35</v>
      </c>
      <c r="G38" s="93"/>
      <c r="H38" s="92">
        <v>5</v>
      </c>
      <c r="I38" s="90" t="s">
        <v>1154</v>
      </c>
      <c r="J38" s="92" t="s">
        <v>1155</v>
      </c>
      <c r="K38" s="91" t="s">
        <v>1156</v>
      </c>
      <c r="L38" s="92">
        <v>1</v>
      </c>
      <c r="M38" s="94">
        <v>13</v>
      </c>
      <c r="N38" s="90">
        <v>12</v>
      </c>
      <c r="O38" s="92">
        <v>156</v>
      </c>
      <c r="P38" s="95" t="s">
        <v>1197</v>
      </c>
      <c r="Q38" s="96"/>
    </row>
    <row r="39" spans="1:17" s="98" customFormat="1" x14ac:dyDescent="0.2">
      <c r="A39" s="89" t="s">
        <v>593</v>
      </c>
      <c r="B39" s="90" t="s">
        <v>1200</v>
      </c>
      <c r="C39" s="91">
        <v>3329480121102</v>
      </c>
      <c r="D39" s="92" t="s">
        <v>1096</v>
      </c>
      <c r="E39" s="92" t="s">
        <v>1128</v>
      </c>
      <c r="F39" s="92">
        <v>3.46</v>
      </c>
      <c r="G39" s="93"/>
      <c r="H39" s="92">
        <v>0.43</v>
      </c>
      <c r="I39" s="90" t="s">
        <v>1154</v>
      </c>
      <c r="J39" s="92" t="s">
        <v>1175</v>
      </c>
      <c r="K39" s="91" t="s">
        <v>1156</v>
      </c>
      <c r="L39" s="92">
        <v>6</v>
      </c>
      <c r="M39" s="94">
        <v>20</v>
      </c>
      <c r="N39" s="90">
        <v>10</v>
      </c>
      <c r="O39" s="92">
        <v>200</v>
      </c>
      <c r="P39" s="95" t="s">
        <v>1201</v>
      </c>
      <c r="Q39" s="96"/>
    </row>
    <row r="40" spans="1:17" s="98" customFormat="1" x14ac:dyDescent="0.2">
      <c r="A40" s="89" t="s">
        <v>596</v>
      </c>
      <c r="B40" s="90" t="s">
        <v>1202</v>
      </c>
      <c r="C40" s="91">
        <v>3329487673307</v>
      </c>
      <c r="D40" s="92" t="s">
        <v>1096</v>
      </c>
      <c r="E40" s="92" t="s">
        <v>1128</v>
      </c>
      <c r="F40" s="92">
        <v>2.87</v>
      </c>
      <c r="G40" s="93"/>
      <c r="H40" s="92">
        <v>0.33</v>
      </c>
      <c r="I40" s="90" t="s">
        <v>1154</v>
      </c>
      <c r="J40" s="92" t="s">
        <v>1175</v>
      </c>
      <c r="K40" s="91" t="s">
        <v>1156</v>
      </c>
      <c r="L40" s="92">
        <v>12</v>
      </c>
      <c r="M40" s="94">
        <v>22</v>
      </c>
      <c r="N40" s="90">
        <v>7</v>
      </c>
      <c r="O40" s="92">
        <v>154</v>
      </c>
      <c r="P40" s="95" t="s">
        <v>1203</v>
      </c>
      <c r="Q40" s="96"/>
    </row>
    <row r="41" spans="1:17" s="98" customFormat="1" x14ac:dyDescent="0.2">
      <c r="A41" s="89" t="s">
        <v>192</v>
      </c>
      <c r="B41" s="90" t="s">
        <v>1204</v>
      </c>
      <c r="C41" s="91">
        <v>3329488951251</v>
      </c>
      <c r="D41" s="92" t="s">
        <v>1096</v>
      </c>
      <c r="E41" s="92" t="s">
        <v>1128</v>
      </c>
      <c r="F41" s="92">
        <v>6.14</v>
      </c>
      <c r="G41" s="93"/>
      <c r="H41" s="92">
        <v>0.25</v>
      </c>
      <c r="I41" s="90" t="s">
        <v>1154</v>
      </c>
      <c r="J41" s="92" t="s">
        <v>1175</v>
      </c>
      <c r="K41" s="91" t="s">
        <v>1156</v>
      </c>
      <c r="L41" s="92">
        <v>6</v>
      </c>
      <c r="M41" s="94">
        <v>38</v>
      </c>
      <c r="N41" s="90">
        <v>8</v>
      </c>
      <c r="O41" s="92">
        <v>304</v>
      </c>
      <c r="P41" s="95" t="s">
        <v>1205</v>
      </c>
      <c r="Q41" s="96"/>
    </row>
    <row r="42" spans="1:17" s="98" customFormat="1" x14ac:dyDescent="0.2">
      <c r="A42" s="89" t="s">
        <v>191</v>
      </c>
      <c r="B42" s="90" t="s">
        <v>1206</v>
      </c>
      <c r="C42" s="91">
        <v>3329488951206</v>
      </c>
      <c r="D42" s="92" t="s">
        <v>1096</v>
      </c>
      <c r="E42" s="92" t="s">
        <v>1128</v>
      </c>
      <c r="F42" s="92">
        <v>16.25</v>
      </c>
      <c r="G42" s="93"/>
      <c r="H42" s="92">
        <v>0.75</v>
      </c>
      <c r="I42" s="90" t="s">
        <v>1154</v>
      </c>
      <c r="J42" s="92" t="s">
        <v>1175</v>
      </c>
      <c r="K42" s="91" t="s">
        <v>1156</v>
      </c>
      <c r="L42" s="92">
        <v>6</v>
      </c>
      <c r="M42" s="94">
        <v>32</v>
      </c>
      <c r="N42" s="90">
        <v>4</v>
      </c>
      <c r="O42" s="92">
        <v>128</v>
      </c>
      <c r="P42" s="95" t="s">
        <v>1205</v>
      </c>
      <c r="Q42" s="101" t="str">
        <f>_xlfn.XLOOKUP(A42,'[1]TG 2025'!$A$11:$A$731,'[1]TG 2025'!$Q$11:$Q$731,"")</f>
        <v>TOP STAR</v>
      </c>
    </row>
    <row r="43" spans="1:17" s="98" customFormat="1" x14ac:dyDescent="0.2">
      <c r="A43" s="89" t="s">
        <v>583</v>
      </c>
      <c r="B43" s="90" t="s">
        <v>1207</v>
      </c>
      <c r="C43" s="91">
        <v>3329487601126</v>
      </c>
      <c r="D43" s="92" t="s">
        <v>1096</v>
      </c>
      <c r="E43" s="92" t="s">
        <v>1128</v>
      </c>
      <c r="F43" s="92">
        <v>2.77</v>
      </c>
      <c r="G43" s="93"/>
      <c r="H43" s="92">
        <v>1</v>
      </c>
      <c r="I43" s="90" t="s">
        <v>1154</v>
      </c>
      <c r="J43" s="92" t="s">
        <v>1175</v>
      </c>
      <c r="K43" s="91" t="s">
        <v>1156</v>
      </c>
      <c r="L43" s="92">
        <v>6</v>
      </c>
      <c r="M43" s="94">
        <v>21</v>
      </c>
      <c r="N43" s="90">
        <v>8</v>
      </c>
      <c r="O43" s="92">
        <v>168</v>
      </c>
      <c r="P43" s="95" t="s">
        <v>1176</v>
      </c>
      <c r="Q43" s="101" t="str">
        <f>_xlfn.XLOOKUP(A43,'[1]TG 2025'!$A$11:$A$731,'[1]TG 2025'!$Q$11:$Q$731,"")</f>
        <v>TOP STAR</v>
      </c>
    </row>
    <row r="44" spans="1:17" s="98" customFormat="1" x14ac:dyDescent="0.2">
      <c r="A44" s="89" t="s">
        <v>100</v>
      </c>
      <c r="B44" s="90" t="s">
        <v>1208</v>
      </c>
      <c r="C44" s="91">
        <v>3329487600259</v>
      </c>
      <c r="D44" s="92" t="s">
        <v>1096</v>
      </c>
      <c r="E44" s="92" t="s">
        <v>1128</v>
      </c>
      <c r="F44" s="92">
        <v>58.8</v>
      </c>
      <c r="G44" s="93"/>
      <c r="H44" s="92">
        <v>25</v>
      </c>
      <c r="I44" s="90" t="s">
        <v>1154</v>
      </c>
      <c r="J44" s="92" t="s">
        <v>1155</v>
      </c>
      <c r="K44" s="91" t="s">
        <v>1156</v>
      </c>
      <c r="L44" s="92">
        <v>1</v>
      </c>
      <c r="M44" s="94">
        <v>5</v>
      </c>
      <c r="N44" s="90">
        <v>8</v>
      </c>
      <c r="O44" s="92">
        <v>40</v>
      </c>
      <c r="P44" s="95" t="s">
        <v>1176</v>
      </c>
      <c r="Q44" s="96"/>
    </row>
    <row r="45" spans="1:17" s="98" customFormat="1" x14ac:dyDescent="0.2">
      <c r="A45" s="89" t="s">
        <v>101</v>
      </c>
      <c r="B45" s="90" t="s">
        <v>1209</v>
      </c>
      <c r="C45" s="91">
        <v>3329487601058</v>
      </c>
      <c r="D45" s="92" t="s">
        <v>1096</v>
      </c>
      <c r="E45" s="92" t="s">
        <v>1128</v>
      </c>
      <c r="F45" s="92">
        <v>12.59</v>
      </c>
      <c r="G45" s="93"/>
      <c r="H45" s="92">
        <v>5</v>
      </c>
      <c r="I45" s="90" t="s">
        <v>1154</v>
      </c>
      <c r="J45" s="92" t="s">
        <v>1155</v>
      </c>
      <c r="K45" s="91" t="s">
        <v>1156</v>
      </c>
      <c r="L45" s="92">
        <v>1</v>
      </c>
      <c r="M45" s="94">
        <v>13</v>
      </c>
      <c r="N45" s="90">
        <v>12</v>
      </c>
      <c r="O45" s="92">
        <v>156</v>
      </c>
      <c r="P45" s="95" t="s">
        <v>1176</v>
      </c>
      <c r="Q45" s="96"/>
    </row>
    <row r="46" spans="1:17" s="98" customFormat="1" x14ac:dyDescent="0.2">
      <c r="A46" s="89" t="s">
        <v>585</v>
      </c>
      <c r="B46" s="90" t="s">
        <v>1210</v>
      </c>
      <c r="C46" s="91">
        <v>3329487651121</v>
      </c>
      <c r="D46" s="92" t="s">
        <v>1096</v>
      </c>
      <c r="E46" s="92" t="s">
        <v>1128</v>
      </c>
      <c r="F46" s="92">
        <v>3.53</v>
      </c>
      <c r="G46" s="93"/>
      <c r="H46" s="92">
        <v>1</v>
      </c>
      <c r="I46" s="90" t="s">
        <v>1154</v>
      </c>
      <c r="J46" s="92" t="s">
        <v>1175</v>
      </c>
      <c r="K46" s="91" t="s">
        <v>1156</v>
      </c>
      <c r="L46" s="92">
        <v>6</v>
      </c>
      <c r="M46" s="94">
        <v>21</v>
      </c>
      <c r="N46" s="90">
        <v>8</v>
      </c>
      <c r="O46" s="92">
        <v>168</v>
      </c>
      <c r="P46" s="95" t="s">
        <v>1176</v>
      </c>
      <c r="Q46" s="96"/>
    </row>
    <row r="47" spans="1:17" s="98" customFormat="1" x14ac:dyDescent="0.2">
      <c r="A47" s="89" t="s">
        <v>102</v>
      </c>
      <c r="B47" s="90" t="s">
        <v>1211</v>
      </c>
      <c r="C47" s="91">
        <v>3329487650254</v>
      </c>
      <c r="D47" s="92" t="s">
        <v>1096</v>
      </c>
      <c r="E47" s="92" t="s">
        <v>1128</v>
      </c>
      <c r="F47" s="92">
        <v>75.680000000000007</v>
      </c>
      <c r="G47" s="93"/>
      <c r="H47" s="92">
        <v>25</v>
      </c>
      <c r="I47" s="90" t="s">
        <v>1154</v>
      </c>
      <c r="J47" s="92" t="s">
        <v>1155</v>
      </c>
      <c r="K47" s="91" t="s">
        <v>1156</v>
      </c>
      <c r="L47" s="92">
        <v>1</v>
      </c>
      <c r="M47" s="94">
        <v>5</v>
      </c>
      <c r="N47" s="90">
        <v>8</v>
      </c>
      <c r="O47" s="92">
        <v>40</v>
      </c>
      <c r="P47" s="95" t="s">
        <v>1176</v>
      </c>
      <c r="Q47" s="96"/>
    </row>
    <row r="48" spans="1:17" s="98" customFormat="1" x14ac:dyDescent="0.2">
      <c r="A48" s="89" t="s">
        <v>103</v>
      </c>
      <c r="B48" s="90" t="s">
        <v>1212</v>
      </c>
      <c r="C48" s="91">
        <v>3329487651053</v>
      </c>
      <c r="D48" s="92" t="s">
        <v>1096</v>
      </c>
      <c r="E48" s="92" t="s">
        <v>1128</v>
      </c>
      <c r="F48" s="92">
        <v>15.93</v>
      </c>
      <c r="G48" s="93"/>
      <c r="H48" s="92">
        <v>5</v>
      </c>
      <c r="I48" s="90" t="s">
        <v>1154</v>
      </c>
      <c r="J48" s="92" t="s">
        <v>1155</v>
      </c>
      <c r="K48" s="91" t="s">
        <v>1156</v>
      </c>
      <c r="L48" s="92">
        <v>1</v>
      </c>
      <c r="M48" s="94">
        <v>13</v>
      </c>
      <c r="N48" s="90">
        <v>12</v>
      </c>
      <c r="O48" s="92">
        <v>156</v>
      </c>
      <c r="P48" s="95" t="s">
        <v>1176</v>
      </c>
      <c r="Q48" s="96"/>
    </row>
    <row r="49" spans="1:17" s="98" customFormat="1" x14ac:dyDescent="0.2">
      <c r="A49" s="89" t="s">
        <v>587</v>
      </c>
      <c r="B49" s="90" t="s">
        <v>1213</v>
      </c>
      <c r="C49" s="91">
        <v>3329487647506</v>
      </c>
      <c r="D49" s="92" t="s">
        <v>1096</v>
      </c>
      <c r="E49" s="92" t="s">
        <v>1128</v>
      </c>
      <c r="F49" s="92">
        <v>3.43</v>
      </c>
      <c r="G49" s="93"/>
      <c r="H49" s="92">
        <v>0.75</v>
      </c>
      <c r="I49" s="90" t="s">
        <v>1154</v>
      </c>
      <c r="J49" s="92" t="s">
        <v>1175</v>
      </c>
      <c r="K49" s="91" t="s">
        <v>1156</v>
      </c>
      <c r="L49" s="92">
        <v>6</v>
      </c>
      <c r="M49" s="94">
        <v>24</v>
      </c>
      <c r="N49" s="90">
        <v>7</v>
      </c>
      <c r="O49" s="92">
        <v>168</v>
      </c>
      <c r="P49" s="95" t="s">
        <v>1176</v>
      </c>
      <c r="Q49" s="96"/>
    </row>
    <row r="50" spans="1:17" s="98" customFormat="1" x14ac:dyDescent="0.2">
      <c r="A50" s="89" t="s">
        <v>104</v>
      </c>
      <c r="B50" s="90" t="s">
        <v>1214</v>
      </c>
      <c r="C50" s="91">
        <v>3329487640255</v>
      </c>
      <c r="D50" s="92" t="s">
        <v>1096</v>
      </c>
      <c r="E50" s="92" t="s">
        <v>1128</v>
      </c>
      <c r="F50" s="92">
        <v>94.03</v>
      </c>
      <c r="G50" s="93"/>
      <c r="H50" s="92">
        <v>25</v>
      </c>
      <c r="I50" s="90" t="s">
        <v>1154</v>
      </c>
      <c r="J50" s="92" t="s">
        <v>1155</v>
      </c>
      <c r="K50" s="91" t="s">
        <v>1156</v>
      </c>
      <c r="L50" s="92">
        <v>1</v>
      </c>
      <c r="M50" s="94">
        <v>6</v>
      </c>
      <c r="N50" s="90">
        <v>7</v>
      </c>
      <c r="O50" s="92">
        <v>42</v>
      </c>
      <c r="P50" s="95" t="s">
        <v>1176</v>
      </c>
      <c r="Q50" s="96"/>
    </row>
    <row r="51" spans="1:17" s="98" customFormat="1" x14ac:dyDescent="0.2">
      <c r="A51" s="89" t="s">
        <v>105</v>
      </c>
      <c r="B51" s="90" t="s">
        <v>1215</v>
      </c>
      <c r="C51" s="91">
        <v>3329487641054</v>
      </c>
      <c r="D51" s="92" t="s">
        <v>1096</v>
      </c>
      <c r="E51" s="92" t="s">
        <v>1128</v>
      </c>
      <c r="F51" s="92">
        <v>20.37</v>
      </c>
      <c r="G51" s="93"/>
      <c r="H51" s="92">
        <v>5</v>
      </c>
      <c r="I51" s="90" t="s">
        <v>1154</v>
      </c>
      <c r="J51" s="92" t="s">
        <v>1155</v>
      </c>
      <c r="K51" s="91" t="s">
        <v>1156</v>
      </c>
      <c r="L51" s="92">
        <v>1</v>
      </c>
      <c r="M51" s="94">
        <v>13</v>
      </c>
      <c r="N51" s="90">
        <v>9</v>
      </c>
      <c r="O51" s="92">
        <v>117</v>
      </c>
      <c r="P51" s="95" t="s">
        <v>1176</v>
      </c>
      <c r="Q51" s="96"/>
    </row>
    <row r="52" spans="1:17" s="98" customFormat="1" x14ac:dyDescent="0.2">
      <c r="A52" s="89" t="s">
        <v>590</v>
      </c>
      <c r="B52" s="90" t="s">
        <v>1216</v>
      </c>
      <c r="C52" s="91">
        <v>3760004870029</v>
      </c>
      <c r="D52" s="92" t="s">
        <v>1096</v>
      </c>
      <c r="E52" s="92" t="s">
        <v>1128</v>
      </c>
      <c r="F52" s="92">
        <v>4.29</v>
      </c>
      <c r="G52" s="93"/>
      <c r="H52" s="92">
        <v>1</v>
      </c>
      <c r="I52" s="90" t="s">
        <v>1154</v>
      </c>
      <c r="J52" s="92" t="s">
        <v>1175</v>
      </c>
      <c r="K52" s="91" t="s">
        <v>1156</v>
      </c>
      <c r="L52" s="92">
        <v>12</v>
      </c>
      <c r="M52" s="94">
        <v>12</v>
      </c>
      <c r="N52" s="90">
        <v>7</v>
      </c>
      <c r="O52" s="92">
        <v>84</v>
      </c>
      <c r="P52" s="95" t="s">
        <v>1217</v>
      </c>
      <c r="Q52" s="96"/>
    </row>
    <row r="53" spans="1:17" s="98" customFormat="1" x14ac:dyDescent="0.2">
      <c r="A53" s="89" t="s">
        <v>591</v>
      </c>
      <c r="B53" s="90" t="s">
        <v>1218</v>
      </c>
      <c r="C53" s="91">
        <v>3760004870036</v>
      </c>
      <c r="D53" s="92" t="s">
        <v>1096</v>
      </c>
      <c r="E53" s="92" t="s">
        <v>1128</v>
      </c>
      <c r="F53" s="92">
        <v>2.27</v>
      </c>
      <c r="G53" s="93"/>
      <c r="H53" s="92">
        <v>0.5</v>
      </c>
      <c r="I53" s="90" t="s">
        <v>1154</v>
      </c>
      <c r="J53" s="92" t="s">
        <v>1175</v>
      </c>
      <c r="K53" s="91" t="s">
        <v>1156</v>
      </c>
      <c r="L53" s="92">
        <v>24</v>
      </c>
      <c r="M53" s="94">
        <v>12</v>
      </c>
      <c r="N53" s="90">
        <v>7</v>
      </c>
      <c r="O53" s="92">
        <v>84</v>
      </c>
      <c r="P53" s="95" t="s">
        <v>1217</v>
      </c>
      <c r="Q53" s="96"/>
    </row>
    <row r="54" spans="1:17" s="98" customFormat="1" x14ac:dyDescent="0.2">
      <c r="A54" s="89" t="s">
        <v>340</v>
      </c>
      <c r="B54" s="90" t="s">
        <v>1219</v>
      </c>
      <c r="C54" s="91">
        <v>3329488931208</v>
      </c>
      <c r="D54" s="92" t="s">
        <v>1220</v>
      </c>
      <c r="E54" s="92" t="s">
        <v>1128</v>
      </c>
      <c r="F54" s="92">
        <v>1.78</v>
      </c>
      <c r="G54" s="93"/>
      <c r="H54" s="92">
        <v>0.25</v>
      </c>
      <c r="I54" s="90" t="s">
        <v>1154</v>
      </c>
      <c r="J54" s="92" t="s">
        <v>1175</v>
      </c>
      <c r="K54" s="91" t="s">
        <v>1156</v>
      </c>
      <c r="L54" s="92">
        <v>6</v>
      </c>
      <c r="M54" s="94">
        <v>24</v>
      </c>
      <c r="N54" s="90">
        <v>10</v>
      </c>
      <c r="O54" s="92">
        <v>240</v>
      </c>
      <c r="P54" s="95" t="s">
        <v>1164</v>
      </c>
      <c r="Q54" s="96"/>
    </row>
    <row r="55" spans="1:17" s="98" customFormat="1" x14ac:dyDescent="0.2">
      <c r="A55" s="89" t="s">
        <v>338</v>
      </c>
      <c r="B55" s="90" t="s">
        <v>1221</v>
      </c>
      <c r="C55" s="91">
        <v>3329488921209</v>
      </c>
      <c r="D55" s="92" t="s">
        <v>1220</v>
      </c>
      <c r="E55" s="92" t="s">
        <v>1128</v>
      </c>
      <c r="F55" s="92">
        <v>1.87</v>
      </c>
      <c r="G55" s="93"/>
      <c r="H55" s="92">
        <v>0.25</v>
      </c>
      <c r="I55" s="90" t="s">
        <v>1154</v>
      </c>
      <c r="J55" s="92" t="s">
        <v>1175</v>
      </c>
      <c r="K55" s="91" t="s">
        <v>1156</v>
      </c>
      <c r="L55" s="92">
        <v>6</v>
      </c>
      <c r="M55" s="94">
        <v>24</v>
      </c>
      <c r="N55" s="90">
        <v>10</v>
      </c>
      <c r="O55" s="92">
        <v>240</v>
      </c>
      <c r="P55" s="95" t="s">
        <v>1164</v>
      </c>
      <c r="Q55" s="96"/>
    </row>
    <row r="56" spans="1:17" s="98" customFormat="1" x14ac:dyDescent="0.2">
      <c r="A56" s="89" t="s">
        <v>336</v>
      </c>
      <c r="B56" s="90" t="s">
        <v>1222</v>
      </c>
      <c r="C56" s="91">
        <v>3329488911200</v>
      </c>
      <c r="D56" s="92" t="s">
        <v>1220</v>
      </c>
      <c r="E56" s="92" t="s">
        <v>1128</v>
      </c>
      <c r="F56" s="92">
        <v>1.59</v>
      </c>
      <c r="G56" s="93"/>
      <c r="H56" s="92">
        <v>0.25</v>
      </c>
      <c r="I56" s="90" t="s">
        <v>1154</v>
      </c>
      <c r="J56" s="92" t="s">
        <v>1175</v>
      </c>
      <c r="K56" s="91" t="s">
        <v>1156</v>
      </c>
      <c r="L56" s="92">
        <v>6</v>
      </c>
      <c r="M56" s="94">
        <v>24</v>
      </c>
      <c r="N56" s="90">
        <v>10</v>
      </c>
      <c r="O56" s="92">
        <v>240</v>
      </c>
      <c r="P56" s="95" t="s">
        <v>1164</v>
      </c>
      <c r="Q56" s="96"/>
    </row>
    <row r="57" spans="1:17" s="98" customFormat="1" x14ac:dyDescent="0.2">
      <c r="A57" s="89" t="s">
        <v>825</v>
      </c>
      <c r="B57" s="90" t="s">
        <v>1223</v>
      </c>
      <c r="C57" s="91">
        <v>3329485431121</v>
      </c>
      <c r="D57" s="92" t="s">
        <v>1224</v>
      </c>
      <c r="E57" s="92" t="s">
        <v>1128</v>
      </c>
      <c r="F57" s="92">
        <v>4.87</v>
      </c>
      <c r="G57" s="93"/>
      <c r="H57" s="92">
        <v>1</v>
      </c>
      <c r="I57" s="90" t="s">
        <v>1154</v>
      </c>
      <c r="J57" s="92" t="s">
        <v>1175</v>
      </c>
      <c r="K57" s="91" t="s">
        <v>1156</v>
      </c>
      <c r="L57" s="92">
        <v>6</v>
      </c>
      <c r="M57" s="94">
        <v>14</v>
      </c>
      <c r="N57" s="90">
        <v>7</v>
      </c>
      <c r="O57" s="92">
        <v>98</v>
      </c>
      <c r="P57" s="95" t="s">
        <v>1176</v>
      </c>
      <c r="Q57" s="101" t="str">
        <f>_xlfn.XLOOKUP(A57,'[1]TG 2025'!$A$11:$A$731,'[1]TG 2025'!$Q$11:$Q$731,"")</f>
        <v>TOP STAR</v>
      </c>
    </row>
    <row r="58" spans="1:17" s="98" customFormat="1" x14ac:dyDescent="0.2">
      <c r="A58" s="89" t="s">
        <v>826</v>
      </c>
      <c r="B58" s="90" t="s">
        <v>1225</v>
      </c>
      <c r="C58" s="91">
        <v>3329485431206</v>
      </c>
      <c r="D58" s="92" t="s">
        <v>1224</v>
      </c>
      <c r="E58" s="92" t="s">
        <v>1128</v>
      </c>
      <c r="F58" s="92">
        <v>2.57</v>
      </c>
      <c r="G58" s="93"/>
      <c r="H58" s="92">
        <v>0.5</v>
      </c>
      <c r="I58" s="90" t="s">
        <v>1154</v>
      </c>
      <c r="J58" s="92" t="s">
        <v>1175</v>
      </c>
      <c r="K58" s="91" t="s">
        <v>1156</v>
      </c>
      <c r="L58" s="92">
        <v>6</v>
      </c>
      <c r="M58" s="94">
        <v>24</v>
      </c>
      <c r="N58" s="90">
        <v>8</v>
      </c>
      <c r="O58" s="92">
        <v>192</v>
      </c>
      <c r="P58" s="95" t="s">
        <v>1176</v>
      </c>
      <c r="Q58" s="101" t="str">
        <f>_xlfn.XLOOKUP(A58,'[1]TG 2025'!$A$11:$A$731,'[1]TG 2025'!$Q$11:$Q$731,"")</f>
        <v>TOP STAR</v>
      </c>
    </row>
    <row r="59" spans="1:17" s="98" customFormat="1" x14ac:dyDescent="0.2">
      <c r="A59" s="89" t="s">
        <v>824</v>
      </c>
      <c r="B59" s="90" t="s">
        <v>1226</v>
      </c>
      <c r="C59" s="91">
        <v>3329485431053</v>
      </c>
      <c r="D59" s="92" t="s">
        <v>1224</v>
      </c>
      <c r="E59" s="92" t="s">
        <v>1128</v>
      </c>
      <c r="F59" s="92">
        <v>22.87</v>
      </c>
      <c r="G59" s="93"/>
      <c r="H59" s="92">
        <v>5</v>
      </c>
      <c r="I59" s="90" t="s">
        <v>1154</v>
      </c>
      <c r="J59" s="92" t="s">
        <v>1155</v>
      </c>
      <c r="K59" s="91" t="s">
        <v>1156</v>
      </c>
      <c r="L59" s="92">
        <v>1</v>
      </c>
      <c r="M59" s="94">
        <v>13</v>
      </c>
      <c r="N59" s="90">
        <v>13</v>
      </c>
      <c r="O59" s="92">
        <v>169</v>
      </c>
      <c r="P59" s="95" t="s">
        <v>1176</v>
      </c>
      <c r="Q59" s="102" t="s">
        <v>1227</v>
      </c>
    </row>
    <row r="60" spans="1:17" s="98" customFormat="1" x14ac:dyDescent="0.2">
      <c r="A60" s="89" t="s">
        <v>1029</v>
      </c>
      <c r="B60" s="90" t="s">
        <v>1228</v>
      </c>
      <c r="C60" s="91">
        <v>3329485430254</v>
      </c>
      <c r="D60" s="92" t="s">
        <v>1224</v>
      </c>
      <c r="E60" s="92" t="s">
        <v>1128</v>
      </c>
      <c r="F60" s="92">
        <v>106.85</v>
      </c>
      <c r="G60" s="93"/>
      <c r="H60" s="92">
        <v>25</v>
      </c>
      <c r="I60" s="90" t="s">
        <v>1154</v>
      </c>
      <c r="J60" s="92" t="s">
        <v>1155</v>
      </c>
      <c r="K60" s="91" t="s">
        <v>1156</v>
      </c>
      <c r="L60" s="92">
        <v>1</v>
      </c>
      <c r="M60" s="94">
        <v>5</v>
      </c>
      <c r="N60" s="90">
        <v>8</v>
      </c>
      <c r="O60" s="92">
        <v>40</v>
      </c>
      <c r="P60" s="95" t="s">
        <v>1176</v>
      </c>
      <c r="Q60" s="96"/>
    </row>
    <row r="61" spans="1:17" s="98" customFormat="1" x14ac:dyDescent="0.2">
      <c r="A61" s="89" t="s">
        <v>821</v>
      </c>
      <c r="B61" s="90" t="s">
        <v>1229</v>
      </c>
      <c r="C61" s="91">
        <v>3329485411208</v>
      </c>
      <c r="D61" s="92" t="s">
        <v>1224</v>
      </c>
      <c r="E61" s="92" t="s">
        <v>1128</v>
      </c>
      <c r="F61" s="92">
        <v>2.38</v>
      </c>
      <c r="G61" s="93"/>
      <c r="H61" s="92">
        <v>0.5</v>
      </c>
      <c r="I61" s="90" t="s">
        <v>1154</v>
      </c>
      <c r="J61" s="92" t="s">
        <v>1175</v>
      </c>
      <c r="K61" s="91" t="s">
        <v>1156</v>
      </c>
      <c r="L61" s="92">
        <v>6</v>
      </c>
      <c r="M61" s="94">
        <v>24</v>
      </c>
      <c r="N61" s="90">
        <v>8</v>
      </c>
      <c r="O61" s="92">
        <v>192</v>
      </c>
      <c r="P61" s="95" t="s">
        <v>1176</v>
      </c>
      <c r="Q61" s="101" t="str">
        <f>_xlfn.XLOOKUP(A61,'[1]TG 2025'!$A$11:$A$731,'[1]TG 2025'!$Q$11:$Q$731,"")</f>
        <v>TOP STAR</v>
      </c>
    </row>
    <row r="62" spans="1:17" s="98" customFormat="1" x14ac:dyDescent="0.2">
      <c r="A62" s="89" t="s">
        <v>820</v>
      </c>
      <c r="B62" s="90" t="s">
        <v>1230</v>
      </c>
      <c r="C62" s="91">
        <v>3329485411055</v>
      </c>
      <c r="D62" s="92" t="s">
        <v>1224</v>
      </c>
      <c r="E62" s="92" t="s">
        <v>1128</v>
      </c>
      <c r="F62" s="92">
        <v>20.6</v>
      </c>
      <c r="G62" s="93"/>
      <c r="H62" s="92">
        <v>5</v>
      </c>
      <c r="I62" s="90" t="s">
        <v>1154</v>
      </c>
      <c r="J62" s="92" t="s">
        <v>1155</v>
      </c>
      <c r="K62" s="91" t="s">
        <v>1156</v>
      </c>
      <c r="L62" s="92">
        <v>1</v>
      </c>
      <c r="M62" s="94">
        <v>13</v>
      </c>
      <c r="N62" s="90">
        <v>13</v>
      </c>
      <c r="O62" s="92">
        <v>169</v>
      </c>
      <c r="P62" s="95" t="s">
        <v>1176</v>
      </c>
      <c r="Q62" s="96"/>
    </row>
    <row r="63" spans="1:17" s="98" customFormat="1" x14ac:dyDescent="0.2">
      <c r="A63" s="89" t="s">
        <v>1027</v>
      </c>
      <c r="B63" s="90" t="s">
        <v>1231</v>
      </c>
      <c r="C63" s="91">
        <v>3329485440253</v>
      </c>
      <c r="D63" s="92" t="s">
        <v>1224</v>
      </c>
      <c r="E63" s="92" t="s">
        <v>1128</v>
      </c>
      <c r="F63" s="92">
        <v>95.79</v>
      </c>
      <c r="G63" s="93"/>
      <c r="H63" s="92">
        <v>25</v>
      </c>
      <c r="I63" s="90" t="s">
        <v>1154</v>
      </c>
      <c r="J63" s="92" t="s">
        <v>1155</v>
      </c>
      <c r="K63" s="91" t="s">
        <v>1156</v>
      </c>
      <c r="L63" s="92">
        <v>1</v>
      </c>
      <c r="M63" s="94">
        <v>5</v>
      </c>
      <c r="N63" s="90">
        <v>8</v>
      </c>
      <c r="O63" s="92">
        <v>40</v>
      </c>
      <c r="P63" s="95" t="s">
        <v>1176</v>
      </c>
      <c r="Q63" s="96"/>
    </row>
    <row r="64" spans="1:17" s="98" customFormat="1" x14ac:dyDescent="0.2">
      <c r="A64" s="89" t="s">
        <v>823</v>
      </c>
      <c r="B64" s="90" t="s">
        <v>1232</v>
      </c>
      <c r="C64" s="91">
        <v>3329485425007</v>
      </c>
      <c r="D64" s="92" t="s">
        <v>1224</v>
      </c>
      <c r="E64" s="92" t="s">
        <v>1128</v>
      </c>
      <c r="F64" s="92">
        <v>2.56</v>
      </c>
      <c r="G64" s="93"/>
      <c r="H64" s="92">
        <v>0.5</v>
      </c>
      <c r="I64" s="90" t="s">
        <v>1154</v>
      </c>
      <c r="J64" s="92" t="s">
        <v>1175</v>
      </c>
      <c r="K64" s="91" t="s">
        <v>1156</v>
      </c>
      <c r="L64" s="92">
        <v>6</v>
      </c>
      <c r="M64" s="94">
        <v>24</v>
      </c>
      <c r="N64" s="90">
        <v>8</v>
      </c>
      <c r="O64" s="92">
        <v>192</v>
      </c>
      <c r="P64" s="95" t="s">
        <v>1176</v>
      </c>
      <c r="Q64" s="101" t="str">
        <f>_xlfn.XLOOKUP(A64,'[1]TG 2025'!$A$11:$A$731,'[1]TG 2025'!$Q$11:$Q$731,"")</f>
        <v>TOP STAR</v>
      </c>
    </row>
    <row r="65" spans="1:17" s="98" customFormat="1" x14ac:dyDescent="0.2">
      <c r="A65" s="89" t="s">
        <v>822</v>
      </c>
      <c r="B65" s="90" t="s">
        <v>1233</v>
      </c>
      <c r="C65" s="91">
        <v>3329485420057</v>
      </c>
      <c r="D65" s="92" t="s">
        <v>1224</v>
      </c>
      <c r="E65" s="92" t="s">
        <v>1128</v>
      </c>
      <c r="F65" s="92">
        <v>22.31</v>
      </c>
      <c r="G65" s="93"/>
      <c r="H65" s="92">
        <v>5</v>
      </c>
      <c r="I65" s="90" t="s">
        <v>1154</v>
      </c>
      <c r="J65" s="92" t="s">
        <v>1155</v>
      </c>
      <c r="K65" s="91" t="s">
        <v>1156</v>
      </c>
      <c r="L65" s="92">
        <v>1</v>
      </c>
      <c r="M65" s="94">
        <v>13</v>
      </c>
      <c r="N65" s="90">
        <v>13</v>
      </c>
      <c r="O65" s="92">
        <v>169</v>
      </c>
      <c r="P65" s="95" t="s">
        <v>1176</v>
      </c>
      <c r="Q65" s="102" t="s">
        <v>1227</v>
      </c>
    </row>
    <row r="66" spans="1:17" s="98" customFormat="1" x14ac:dyDescent="0.2">
      <c r="A66" s="89" t="s">
        <v>1028</v>
      </c>
      <c r="B66" s="90" t="s">
        <v>1234</v>
      </c>
      <c r="C66" s="91">
        <v>3329485420255</v>
      </c>
      <c r="D66" s="92" t="s">
        <v>1224</v>
      </c>
      <c r="E66" s="92" t="s">
        <v>1128</v>
      </c>
      <c r="F66" s="92">
        <v>104.24</v>
      </c>
      <c r="G66" s="93"/>
      <c r="H66" s="92">
        <v>25</v>
      </c>
      <c r="I66" s="90" t="s">
        <v>1154</v>
      </c>
      <c r="J66" s="92" t="s">
        <v>1155</v>
      </c>
      <c r="K66" s="91" t="s">
        <v>1156</v>
      </c>
      <c r="L66" s="92">
        <v>1</v>
      </c>
      <c r="M66" s="94">
        <v>5</v>
      </c>
      <c r="N66" s="90">
        <v>8</v>
      </c>
      <c r="O66" s="92">
        <v>40</v>
      </c>
      <c r="P66" s="95" t="s">
        <v>1176</v>
      </c>
      <c r="Q66" s="96"/>
    </row>
    <row r="67" spans="1:17" s="98" customFormat="1" x14ac:dyDescent="0.2">
      <c r="A67" s="89" t="s">
        <v>499</v>
      </c>
      <c r="B67" s="90" t="s">
        <v>1235</v>
      </c>
      <c r="C67" s="91">
        <v>3329485651208</v>
      </c>
      <c r="D67" s="92" t="s">
        <v>1224</v>
      </c>
      <c r="E67" s="92" t="s">
        <v>1128</v>
      </c>
      <c r="F67" s="92">
        <v>2.42</v>
      </c>
      <c r="G67" s="93"/>
      <c r="H67" s="92">
        <v>0.5</v>
      </c>
      <c r="I67" s="90" t="s">
        <v>1154</v>
      </c>
      <c r="J67" s="92" t="s">
        <v>1175</v>
      </c>
      <c r="K67" s="91" t="s">
        <v>1156</v>
      </c>
      <c r="L67" s="92">
        <v>6</v>
      </c>
      <c r="M67" s="94">
        <v>24</v>
      </c>
      <c r="N67" s="90">
        <v>8</v>
      </c>
      <c r="O67" s="92">
        <v>192</v>
      </c>
      <c r="P67" s="95" t="s">
        <v>1176</v>
      </c>
      <c r="Q67" s="96"/>
    </row>
    <row r="68" spans="1:17" s="98" customFormat="1" x14ac:dyDescent="0.2">
      <c r="A68" s="89" t="s">
        <v>477</v>
      </c>
      <c r="B68" s="90" t="s">
        <v>1236</v>
      </c>
      <c r="C68" s="91">
        <v>3329485651055</v>
      </c>
      <c r="D68" s="92" t="s">
        <v>1224</v>
      </c>
      <c r="E68" s="92" t="s">
        <v>1128</v>
      </c>
      <c r="F68" s="92">
        <v>22.29</v>
      </c>
      <c r="G68" s="93"/>
      <c r="H68" s="92">
        <v>5</v>
      </c>
      <c r="I68" s="90" t="s">
        <v>1154</v>
      </c>
      <c r="J68" s="92" t="s">
        <v>1155</v>
      </c>
      <c r="K68" s="91" t="s">
        <v>1156</v>
      </c>
      <c r="L68" s="92">
        <v>1</v>
      </c>
      <c r="M68" s="94">
        <v>13</v>
      </c>
      <c r="N68" s="90">
        <v>13</v>
      </c>
      <c r="O68" s="92">
        <v>169</v>
      </c>
      <c r="P68" s="95" t="s">
        <v>1176</v>
      </c>
      <c r="Q68" s="96"/>
    </row>
    <row r="69" spans="1:17" s="98" customFormat="1" x14ac:dyDescent="0.2">
      <c r="A69" s="89" t="s">
        <v>497</v>
      </c>
      <c r="B69" s="90" t="s">
        <v>1237</v>
      </c>
      <c r="C69" s="91">
        <v>3329485631200</v>
      </c>
      <c r="D69" s="92" t="s">
        <v>1224</v>
      </c>
      <c r="E69" s="92" t="s">
        <v>1128</v>
      </c>
      <c r="F69" s="92">
        <v>2.4</v>
      </c>
      <c r="G69" s="93"/>
      <c r="H69" s="92">
        <v>0.5</v>
      </c>
      <c r="I69" s="90" t="s">
        <v>1154</v>
      </c>
      <c r="J69" s="92" t="s">
        <v>1175</v>
      </c>
      <c r="K69" s="91" t="s">
        <v>1156</v>
      </c>
      <c r="L69" s="92">
        <v>6</v>
      </c>
      <c r="M69" s="94">
        <v>24</v>
      </c>
      <c r="N69" s="90">
        <v>8</v>
      </c>
      <c r="O69" s="92">
        <v>192</v>
      </c>
      <c r="P69" s="95" t="s">
        <v>1176</v>
      </c>
      <c r="Q69" s="96"/>
    </row>
    <row r="70" spans="1:17" s="98" customFormat="1" x14ac:dyDescent="0.2">
      <c r="A70" s="89" t="s">
        <v>473</v>
      </c>
      <c r="B70" s="90" t="s">
        <v>1238</v>
      </c>
      <c r="C70" s="91">
        <v>3329485631057</v>
      </c>
      <c r="D70" s="92" t="s">
        <v>1224</v>
      </c>
      <c r="E70" s="92" t="s">
        <v>1128</v>
      </c>
      <c r="F70" s="92">
        <v>20.58</v>
      </c>
      <c r="G70" s="93"/>
      <c r="H70" s="92">
        <v>5</v>
      </c>
      <c r="I70" s="90" t="s">
        <v>1154</v>
      </c>
      <c r="J70" s="92" t="s">
        <v>1155</v>
      </c>
      <c r="K70" s="91" t="s">
        <v>1156</v>
      </c>
      <c r="L70" s="92">
        <v>1</v>
      </c>
      <c r="M70" s="94">
        <v>13</v>
      </c>
      <c r="N70" s="90">
        <v>13</v>
      </c>
      <c r="O70" s="92">
        <v>169</v>
      </c>
      <c r="P70" s="95" t="s">
        <v>1176</v>
      </c>
      <c r="Q70" s="96"/>
    </row>
    <row r="71" spans="1:17" s="98" customFormat="1" x14ac:dyDescent="0.2">
      <c r="A71" s="89" t="s">
        <v>498</v>
      </c>
      <c r="B71" s="90" t="s">
        <v>1239</v>
      </c>
      <c r="C71" s="91">
        <v>3329485641209</v>
      </c>
      <c r="D71" s="92" t="s">
        <v>1224</v>
      </c>
      <c r="E71" s="92" t="s">
        <v>1128</v>
      </c>
      <c r="F71" s="92">
        <v>2.48</v>
      </c>
      <c r="G71" s="93"/>
      <c r="H71" s="92">
        <v>0.5</v>
      </c>
      <c r="I71" s="90" t="s">
        <v>1154</v>
      </c>
      <c r="J71" s="92" t="s">
        <v>1175</v>
      </c>
      <c r="K71" s="91" t="s">
        <v>1156</v>
      </c>
      <c r="L71" s="92">
        <v>6</v>
      </c>
      <c r="M71" s="94">
        <v>24</v>
      </c>
      <c r="N71" s="90">
        <v>8</v>
      </c>
      <c r="O71" s="92">
        <v>192</v>
      </c>
      <c r="P71" s="95" t="s">
        <v>1176</v>
      </c>
      <c r="Q71" s="96"/>
    </row>
    <row r="72" spans="1:17" s="98" customFormat="1" x14ac:dyDescent="0.2">
      <c r="A72" s="89" t="s">
        <v>475</v>
      </c>
      <c r="B72" s="90" t="s">
        <v>1240</v>
      </c>
      <c r="C72" s="91">
        <v>3329485641056</v>
      </c>
      <c r="D72" s="92" t="s">
        <v>1224</v>
      </c>
      <c r="E72" s="92" t="s">
        <v>1128</v>
      </c>
      <c r="F72" s="92">
        <v>22.08</v>
      </c>
      <c r="G72" s="93"/>
      <c r="H72" s="92">
        <v>5</v>
      </c>
      <c r="I72" s="90" t="s">
        <v>1154</v>
      </c>
      <c r="J72" s="92" t="s">
        <v>1155</v>
      </c>
      <c r="K72" s="91" t="s">
        <v>1156</v>
      </c>
      <c r="L72" s="92">
        <v>1</v>
      </c>
      <c r="M72" s="94">
        <v>13</v>
      </c>
      <c r="N72" s="90">
        <v>13</v>
      </c>
      <c r="O72" s="92">
        <v>169</v>
      </c>
      <c r="P72" s="95" t="s">
        <v>1176</v>
      </c>
      <c r="Q72" s="96"/>
    </row>
    <row r="73" spans="1:17" s="98" customFormat="1" x14ac:dyDescent="0.2">
      <c r="A73" s="89" t="s">
        <v>830</v>
      </c>
      <c r="B73" s="90" t="s">
        <v>1241</v>
      </c>
      <c r="C73" s="91">
        <v>3329480001558</v>
      </c>
      <c r="D73" s="92" t="s">
        <v>1224</v>
      </c>
      <c r="E73" s="92" t="s">
        <v>1128</v>
      </c>
      <c r="F73" s="92">
        <v>5.1100000000000003</v>
      </c>
      <c r="G73" s="93"/>
      <c r="H73" s="92">
        <v>1</v>
      </c>
      <c r="I73" s="90" t="s">
        <v>1154</v>
      </c>
      <c r="J73" s="92" t="s">
        <v>1175</v>
      </c>
      <c r="K73" s="91" t="s">
        <v>1156</v>
      </c>
      <c r="L73" s="92">
        <v>6</v>
      </c>
      <c r="M73" s="94">
        <v>14</v>
      </c>
      <c r="N73" s="90">
        <v>7</v>
      </c>
      <c r="O73" s="92">
        <v>98</v>
      </c>
      <c r="P73" s="95" t="s">
        <v>1242</v>
      </c>
      <c r="Q73" s="96"/>
    </row>
    <row r="74" spans="1:17" s="98" customFormat="1" x14ac:dyDescent="0.2">
      <c r="A74" s="89" t="s">
        <v>819</v>
      </c>
      <c r="B74" s="90" t="s">
        <v>1243</v>
      </c>
      <c r="C74" s="91">
        <v>3329485531203</v>
      </c>
      <c r="D74" s="92" t="s">
        <v>1224</v>
      </c>
      <c r="E74" s="92" t="s">
        <v>1128</v>
      </c>
      <c r="F74" s="92">
        <v>2.84</v>
      </c>
      <c r="G74" s="93"/>
      <c r="H74" s="92">
        <v>0.5</v>
      </c>
      <c r="I74" s="90" t="s">
        <v>1154</v>
      </c>
      <c r="J74" s="92" t="s">
        <v>1175</v>
      </c>
      <c r="K74" s="91" t="s">
        <v>1156</v>
      </c>
      <c r="L74" s="92">
        <v>6</v>
      </c>
      <c r="M74" s="94">
        <v>24</v>
      </c>
      <c r="N74" s="90">
        <v>8</v>
      </c>
      <c r="O74" s="92">
        <v>192</v>
      </c>
      <c r="P74" s="95" t="s">
        <v>1242</v>
      </c>
      <c r="Q74" s="101" t="str">
        <f>_xlfn.XLOOKUP(A74,'[1]TG 2025'!$A$11:$A$731,'[1]TG 2025'!$Q$11:$Q$731,"")</f>
        <v>TOP STAR</v>
      </c>
    </row>
    <row r="75" spans="1:17" s="98" customFormat="1" x14ac:dyDescent="0.2">
      <c r="A75" s="89" t="s">
        <v>842</v>
      </c>
      <c r="B75" s="90" t="s">
        <v>1244</v>
      </c>
      <c r="C75" s="91">
        <v>3329485531050</v>
      </c>
      <c r="D75" s="92" t="s">
        <v>1224</v>
      </c>
      <c r="E75" s="92" t="s">
        <v>1128</v>
      </c>
      <c r="F75" s="92">
        <v>24.78</v>
      </c>
      <c r="G75" s="93"/>
      <c r="H75" s="92">
        <v>5</v>
      </c>
      <c r="I75" s="90" t="s">
        <v>1154</v>
      </c>
      <c r="J75" s="92" t="s">
        <v>1155</v>
      </c>
      <c r="K75" s="91" t="s">
        <v>1156</v>
      </c>
      <c r="L75" s="92">
        <v>1</v>
      </c>
      <c r="M75" s="94">
        <v>13</v>
      </c>
      <c r="N75" s="90">
        <v>13</v>
      </c>
      <c r="O75" s="92">
        <v>169</v>
      </c>
      <c r="P75" s="95" t="s">
        <v>1242</v>
      </c>
      <c r="Q75" s="96"/>
    </row>
    <row r="76" spans="1:17" s="98" customFormat="1" x14ac:dyDescent="0.2">
      <c r="A76" s="89" t="s">
        <v>1026</v>
      </c>
      <c r="B76" s="90" t="s">
        <v>1245</v>
      </c>
      <c r="C76" s="91">
        <v>3329485530251</v>
      </c>
      <c r="D76" s="92" t="s">
        <v>1224</v>
      </c>
      <c r="E76" s="92" t="s">
        <v>1128</v>
      </c>
      <c r="F76" s="92">
        <v>116.63</v>
      </c>
      <c r="G76" s="93"/>
      <c r="H76" s="92">
        <v>25</v>
      </c>
      <c r="I76" s="90" t="s">
        <v>1154</v>
      </c>
      <c r="J76" s="92" t="s">
        <v>1155</v>
      </c>
      <c r="K76" s="91" t="s">
        <v>1156</v>
      </c>
      <c r="L76" s="92">
        <v>1</v>
      </c>
      <c r="M76" s="94">
        <v>5</v>
      </c>
      <c r="N76" s="90">
        <v>8</v>
      </c>
      <c r="O76" s="92">
        <v>40</v>
      </c>
      <c r="P76" s="95" t="s">
        <v>1242</v>
      </c>
      <c r="Q76" s="96"/>
    </row>
    <row r="77" spans="1:17" s="98" customFormat="1" x14ac:dyDescent="0.2">
      <c r="A77" s="89" t="s">
        <v>816</v>
      </c>
      <c r="B77" s="90" t="s">
        <v>1246</v>
      </c>
      <c r="C77" s="91">
        <v>3329485541202</v>
      </c>
      <c r="D77" s="92" t="s">
        <v>1224</v>
      </c>
      <c r="E77" s="92" t="s">
        <v>1128</v>
      </c>
      <c r="F77" s="92">
        <v>2.68</v>
      </c>
      <c r="G77" s="93"/>
      <c r="H77" s="92">
        <v>0.5</v>
      </c>
      <c r="I77" s="90" t="s">
        <v>1154</v>
      </c>
      <c r="J77" s="92" t="s">
        <v>1175</v>
      </c>
      <c r="K77" s="91" t="s">
        <v>1156</v>
      </c>
      <c r="L77" s="92">
        <v>6</v>
      </c>
      <c r="M77" s="94">
        <v>24</v>
      </c>
      <c r="N77" s="90">
        <v>8</v>
      </c>
      <c r="O77" s="92">
        <v>192</v>
      </c>
      <c r="P77" s="95" t="s">
        <v>1242</v>
      </c>
      <c r="Q77" s="96"/>
    </row>
    <row r="78" spans="1:17" s="98" customFormat="1" x14ac:dyDescent="0.2">
      <c r="A78" s="89" t="s">
        <v>1024</v>
      </c>
      <c r="B78" s="90" t="s">
        <v>1247</v>
      </c>
      <c r="C78" s="91">
        <v>3329485540250</v>
      </c>
      <c r="D78" s="92" t="s">
        <v>1224</v>
      </c>
      <c r="E78" s="92" t="s">
        <v>1128</v>
      </c>
      <c r="F78" s="92">
        <v>104.66</v>
      </c>
      <c r="G78" s="93"/>
      <c r="H78" s="92">
        <v>25</v>
      </c>
      <c r="I78" s="90" t="s">
        <v>1154</v>
      </c>
      <c r="J78" s="92" t="s">
        <v>1155</v>
      </c>
      <c r="K78" s="91" t="s">
        <v>1156</v>
      </c>
      <c r="L78" s="92">
        <v>1</v>
      </c>
      <c r="M78" s="94">
        <v>5</v>
      </c>
      <c r="N78" s="90">
        <v>8</v>
      </c>
      <c r="O78" s="92">
        <v>40</v>
      </c>
      <c r="P78" s="95" t="s">
        <v>1242</v>
      </c>
      <c r="Q78" s="96"/>
    </row>
    <row r="79" spans="1:17" s="98" customFormat="1" x14ac:dyDescent="0.2">
      <c r="A79" s="89" t="s">
        <v>818</v>
      </c>
      <c r="B79" s="90" t="s">
        <v>1248</v>
      </c>
      <c r="C79" s="91">
        <v>3329485521204</v>
      </c>
      <c r="D79" s="92" t="s">
        <v>1224</v>
      </c>
      <c r="E79" s="92" t="s">
        <v>1128</v>
      </c>
      <c r="F79" s="92">
        <v>2.78</v>
      </c>
      <c r="G79" s="93"/>
      <c r="H79" s="92">
        <v>0.5</v>
      </c>
      <c r="I79" s="90" t="s">
        <v>1154</v>
      </c>
      <c r="J79" s="92" t="s">
        <v>1175</v>
      </c>
      <c r="K79" s="91" t="s">
        <v>1156</v>
      </c>
      <c r="L79" s="92">
        <v>6</v>
      </c>
      <c r="M79" s="94">
        <v>24</v>
      </c>
      <c r="N79" s="90">
        <v>8</v>
      </c>
      <c r="O79" s="92">
        <v>192</v>
      </c>
      <c r="P79" s="95" t="s">
        <v>1242</v>
      </c>
      <c r="Q79" s="102" t="s">
        <v>1227</v>
      </c>
    </row>
    <row r="80" spans="1:17" s="98" customFormat="1" x14ac:dyDescent="0.2">
      <c r="A80" s="89" t="s">
        <v>817</v>
      </c>
      <c r="B80" s="90" t="s">
        <v>1249</v>
      </c>
      <c r="C80" s="91">
        <v>3329485521051</v>
      </c>
      <c r="D80" s="92" t="s">
        <v>1224</v>
      </c>
      <c r="E80" s="92" t="s">
        <v>1128</v>
      </c>
      <c r="F80" s="92">
        <v>23.94</v>
      </c>
      <c r="G80" s="93"/>
      <c r="H80" s="92">
        <v>5</v>
      </c>
      <c r="I80" s="90" t="s">
        <v>1154</v>
      </c>
      <c r="J80" s="92" t="s">
        <v>1155</v>
      </c>
      <c r="K80" s="91" t="s">
        <v>1156</v>
      </c>
      <c r="L80" s="92">
        <v>1</v>
      </c>
      <c r="M80" s="94">
        <v>13</v>
      </c>
      <c r="N80" s="90">
        <v>13</v>
      </c>
      <c r="O80" s="92">
        <v>169</v>
      </c>
      <c r="P80" s="95" t="s">
        <v>1242</v>
      </c>
      <c r="Q80" s="96"/>
    </row>
    <row r="81" spans="1:17" s="98" customFormat="1" x14ac:dyDescent="0.2">
      <c r="A81" s="89" t="s">
        <v>1025</v>
      </c>
      <c r="B81" s="90" t="s">
        <v>1250</v>
      </c>
      <c r="C81" s="91">
        <v>3329485520252</v>
      </c>
      <c r="D81" s="92" t="s">
        <v>1224</v>
      </c>
      <c r="E81" s="92" t="s">
        <v>1128</v>
      </c>
      <c r="F81" s="92">
        <v>112.62</v>
      </c>
      <c r="G81" s="93"/>
      <c r="H81" s="92">
        <v>25</v>
      </c>
      <c r="I81" s="90" t="s">
        <v>1154</v>
      </c>
      <c r="J81" s="92" t="s">
        <v>1155</v>
      </c>
      <c r="K81" s="91" t="s">
        <v>1156</v>
      </c>
      <c r="L81" s="92">
        <v>1</v>
      </c>
      <c r="M81" s="94">
        <v>5</v>
      </c>
      <c r="N81" s="90">
        <v>8</v>
      </c>
      <c r="O81" s="92">
        <v>40</v>
      </c>
      <c r="P81" s="95" t="s">
        <v>1242</v>
      </c>
      <c r="Q81" s="96"/>
    </row>
    <row r="82" spans="1:17" s="98" customFormat="1" x14ac:dyDescent="0.2">
      <c r="A82" s="89" t="s">
        <v>815</v>
      </c>
      <c r="B82" s="90" t="s">
        <v>1251</v>
      </c>
      <c r="C82" s="91">
        <v>3329485541059</v>
      </c>
      <c r="D82" s="92" t="s">
        <v>1224</v>
      </c>
      <c r="E82" s="92" t="s">
        <v>1128</v>
      </c>
      <c r="F82" s="92">
        <v>22.8</v>
      </c>
      <c r="G82" s="103"/>
      <c r="H82" s="92">
        <v>5</v>
      </c>
      <c r="I82" s="90" t="s">
        <v>1252</v>
      </c>
      <c r="J82" s="92" t="s">
        <v>1155</v>
      </c>
      <c r="K82" s="91" t="s">
        <v>1156</v>
      </c>
      <c r="L82" s="92">
        <v>1</v>
      </c>
      <c r="M82" s="94">
        <v>13</v>
      </c>
      <c r="N82" s="90">
        <v>13</v>
      </c>
      <c r="O82" s="92">
        <v>169</v>
      </c>
      <c r="P82" s="95" t="s">
        <v>1176</v>
      </c>
      <c r="Q82" s="96"/>
    </row>
    <row r="83" spans="1:17" s="98" customFormat="1" x14ac:dyDescent="0.2">
      <c r="A83" s="89" t="s">
        <v>355</v>
      </c>
      <c r="B83" s="90" t="s">
        <v>1253</v>
      </c>
      <c r="C83" s="91">
        <v>3329485611202</v>
      </c>
      <c r="D83" s="92" t="s">
        <v>789</v>
      </c>
      <c r="E83" s="92" t="s">
        <v>1128</v>
      </c>
      <c r="F83" s="92">
        <v>2.74</v>
      </c>
      <c r="G83" s="93"/>
      <c r="H83" s="92">
        <v>0.5</v>
      </c>
      <c r="I83" s="90" t="s">
        <v>1154</v>
      </c>
      <c r="J83" s="92" t="s">
        <v>1175</v>
      </c>
      <c r="K83" s="91" t="s">
        <v>1156</v>
      </c>
      <c r="L83" s="92">
        <v>6</v>
      </c>
      <c r="M83" s="94">
        <v>24</v>
      </c>
      <c r="N83" s="90">
        <v>8</v>
      </c>
      <c r="O83" s="92">
        <v>192</v>
      </c>
      <c r="P83" s="95" t="s">
        <v>1242</v>
      </c>
      <c r="Q83" s="96"/>
    </row>
    <row r="84" spans="1:17" s="98" customFormat="1" x14ac:dyDescent="0.2">
      <c r="A84" s="89" t="s">
        <v>502</v>
      </c>
      <c r="B84" s="90" t="s">
        <v>1254</v>
      </c>
      <c r="C84" s="91">
        <v>3329480001015</v>
      </c>
      <c r="D84" s="92" t="s">
        <v>789</v>
      </c>
      <c r="E84" s="92" t="s">
        <v>1128</v>
      </c>
      <c r="F84" s="92">
        <v>3.09</v>
      </c>
      <c r="G84" s="93"/>
      <c r="H84" s="92">
        <v>1</v>
      </c>
      <c r="I84" s="90" t="s">
        <v>1154</v>
      </c>
      <c r="J84" s="92" t="s">
        <v>1175</v>
      </c>
      <c r="K84" s="91" t="s">
        <v>1156</v>
      </c>
      <c r="L84" s="92">
        <v>6</v>
      </c>
      <c r="M84" s="94">
        <v>17</v>
      </c>
      <c r="N84" s="90">
        <v>7</v>
      </c>
      <c r="O84" s="92">
        <v>119</v>
      </c>
      <c r="P84" s="95" t="s">
        <v>1176</v>
      </c>
      <c r="Q84" s="96"/>
    </row>
    <row r="85" spans="1:17" s="98" customFormat="1" x14ac:dyDescent="0.2">
      <c r="A85" s="89" t="s">
        <v>503</v>
      </c>
      <c r="B85" s="90" t="s">
        <v>1255</v>
      </c>
      <c r="C85" s="91">
        <v>3329480000995</v>
      </c>
      <c r="D85" s="92" t="s">
        <v>789</v>
      </c>
      <c r="E85" s="92" t="s">
        <v>1128</v>
      </c>
      <c r="F85" s="92">
        <v>5.74</v>
      </c>
      <c r="G85" s="93"/>
      <c r="H85" s="92">
        <v>2</v>
      </c>
      <c r="I85" s="90" t="s">
        <v>1154</v>
      </c>
      <c r="J85" s="92" t="s">
        <v>1175</v>
      </c>
      <c r="K85" s="91" t="s">
        <v>1156</v>
      </c>
      <c r="L85" s="92">
        <v>4</v>
      </c>
      <c r="M85" s="94">
        <v>12</v>
      </c>
      <c r="N85" s="90">
        <v>7</v>
      </c>
      <c r="O85" s="92">
        <v>84</v>
      </c>
      <c r="P85" s="95" t="s">
        <v>1176</v>
      </c>
      <c r="Q85" s="96"/>
    </row>
    <row r="86" spans="1:17" s="98" customFormat="1" x14ac:dyDescent="0.2">
      <c r="A86" s="89" t="s">
        <v>500</v>
      </c>
      <c r="B86" s="90" t="s">
        <v>1256</v>
      </c>
      <c r="C86" s="91">
        <v>3329480000919</v>
      </c>
      <c r="D86" s="92" t="s">
        <v>789</v>
      </c>
      <c r="E86" s="92" t="s">
        <v>1128</v>
      </c>
      <c r="F86" s="92">
        <v>2.77</v>
      </c>
      <c r="G86" s="93"/>
      <c r="H86" s="92">
        <v>1</v>
      </c>
      <c r="I86" s="90" t="s">
        <v>1154</v>
      </c>
      <c r="J86" s="92" t="s">
        <v>1175</v>
      </c>
      <c r="K86" s="91" t="s">
        <v>1156</v>
      </c>
      <c r="L86" s="92">
        <v>6</v>
      </c>
      <c r="M86" s="94">
        <v>17</v>
      </c>
      <c r="N86" s="90">
        <v>7</v>
      </c>
      <c r="O86" s="92">
        <v>119</v>
      </c>
      <c r="P86" s="95" t="s">
        <v>1176</v>
      </c>
      <c r="Q86" s="96"/>
    </row>
    <row r="87" spans="1:17" s="98" customFormat="1" x14ac:dyDescent="0.2">
      <c r="A87" s="89" t="s">
        <v>501</v>
      </c>
      <c r="B87" s="90" t="s">
        <v>1257</v>
      </c>
      <c r="C87" s="91">
        <v>3329480000872</v>
      </c>
      <c r="D87" s="92" t="s">
        <v>789</v>
      </c>
      <c r="E87" s="92" t="s">
        <v>1128</v>
      </c>
      <c r="F87" s="92">
        <v>3.02</v>
      </c>
      <c r="G87" s="93"/>
      <c r="H87" s="92">
        <v>1</v>
      </c>
      <c r="I87" s="90" t="s">
        <v>1154</v>
      </c>
      <c r="J87" s="92" t="s">
        <v>1175</v>
      </c>
      <c r="K87" s="91" t="s">
        <v>1156</v>
      </c>
      <c r="L87" s="92">
        <v>6</v>
      </c>
      <c r="M87" s="94">
        <v>17</v>
      </c>
      <c r="N87" s="90">
        <v>7</v>
      </c>
      <c r="O87" s="92">
        <v>119</v>
      </c>
      <c r="P87" s="95" t="s">
        <v>1176</v>
      </c>
      <c r="Q87" s="96"/>
    </row>
    <row r="88" spans="1:17" s="98" customFormat="1" x14ac:dyDescent="0.2">
      <c r="A88" s="89" t="s">
        <v>844</v>
      </c>
      <c r="B88" s="90" t="s">
        <v>1258</v>
      </c>
      <c r="C88" s="91">
        <v>3329485551201</v>
      </c>
      <c r="D88" s="92" t="s">
        <v>789</v>
      </c>
      <c r="E88" s="92" t="s">
        <v>1128</v>
      </c>
      <c r="F88" s="92">
        <v>3.02</v>
      </c>
      <c r="G88" s="93"/>
      <c r="H88" s="92">
        <v>0.5</v>
      </c>
      <c r="I88" s="90" t="s">
        <v>1154</v>
      </c>
      <c r="J88" s="92" t="s">
        <v>1175</v>
      </c>
      <c r="K88" s="91" t="s">
        <v>1156</v>
      </c>
      <c r="L88" s="92">
        <v>6</v>
      </c>
      <c r="M88" s="94">
        <v>24</v>
      </c>
      <c r="N88" s="90">
        <v>8</v>
      </c>
      <c r="O88" s="92">
        <v>192</v>
      </c>
      <c r="P88" s="95" t="s">
        <v>1176</v>
      </c>
      <c r="Q88" s="101" t="str">
        <f>_xlfn.XLOOKUP(A88,'[1]TG 2025'!$A$11:$A$731,'[1]TG 2025'!$Q$11:$Q$731,"")</f>
        <v>TOP STAR</v>
      </c>
    </row>
    <row r="89" spans="1:17" s="98" customFormat="1" x14ac:dyDescent="0.2">
      <c r="A89" s="89" t="s">
        <v>202</v>
      </c>
      <c r="B89" s="90" t="s">
        <v>1259</v>
      </c>
      <c r="C89" s="91">
        <v>3329485550259</v>
      </c>
      <c r="D89" s="92" t="s">
        <v>789</v>
      </c>
      <c r="E89" s="92" t="s">
        <v>1128</v>
      </c>
      <c r="F89" s="92">
        <v>143.37</v>
      </c>
      <c r="G89" s="93"/>
      <c r="H89" s="92">
        <v>25</v>
      </c>
      <c r="I89" s="90" t="s">
        <v>1154</v>
      </c>
      <c r="J89" s="92" t="s">
        <v>1155</v>
      </c>
      <c r="K89" s="91" t="s">
        <v>1156</v>
      </c>
      <c r="L89" s="92">
        <v>1</v>
      </c>
      <c r="M89" s="94">
        <v>5</v>
      </c>
      <c r="N89" s="90">
        <v>8</v>
      </c>
      <c r="O89" s="92">
        <v>40</v>
      </c>
      <c r="P89" s="95" t="s">
        <v>1176</v>
      </c>
      <c r="Q89" s="96"/>
    </row>
    <row r="90" spans="1:17" s="98" customFormat="1" x14ac:dyDescent="0.2">
      <c r="A90" s="89" t="s">
        <v>367</v>
      </c>
      <c r="B90" s="90" t="s">
        <v>1260</v>
      </c>
      <c r="C90" s="91">
        <v>3329485191209</v>
      </c>
      <c r="D90" s="92" t="s">
        <v>789</v>
      </c>
      <c r="E90" s="92" t="s">
        <v>1128</v>
      </c>
      <c r="F90" s="92">
        <v>2.91</v>
      </c>
      <c r="G90" s="93"/>
      <c r="H90" s="92">
        <v>0.5</v>
      </c>
      <c r="I90" s="90" t="s">
        <v>1154</v>
      </c>
      <c r="J90" s="92" t="s">
        <v>1175</v>
      </c>
      <c r="K90" s="91" t="s">
        <v>1156</v>
      </c>
      <c r="L90" s="92">
        <v>6</v>
      </c>
      <c r="M90" s="94">
        <v>24</v>
      </c>
      <c r="N90" s="90">
        <v>8</v>
      </c>
      <c r="O90" s="92">
        <v>192</v>
      </c>
      <c r="P90" s="95" t="s">
        <v>1176</v>
      </c>
      <c r="Q90" s="101" t="str">
        <f>_xlfn.XLOOKUP(A90,'[1]TG 2025'!$A$11:$A$731,'[1]TG 2025'!$Q$11:$Q$731,"")</f>
        <v>TOP STAR</v>
      </c>
    </row>
    <row r="91" spans="1:17" s="98" customFormat="1" x14ac:dyDescent="0.2">
      <c r="A91" s="89" t="s">
        <v>200</v>
      </c>
      <c r="B91" s="90" t="s">
        <v>1261</v>
      </c>
      <c r="C91" s="91">
        <v>3329485190257</v>
      </c>
      <c r="D91" s="92" t="s">
        <v>789</v>
      </c>
      <c r="E91" s="92" t="s">
        <v>1128</v>
      </c>
      <c r="F91" s="92">
        <v>121.44</v>
      </c>
      <c r="G91" s="93"/>
      <c r="H91" s="92">
        <v>25</v>
      </c>
      <c r="I91" s="90" t="s">
        <v>1154</v>
      </c>
      <c r="J91" s="92" t="s">
        <v>1155</v>
      </c>
      <c r="K91" s="91" t="s">
        <v>1156</v>
      </c>
      <c r="L91" s="92">
        <v>1</v>
      </c>
      <c r="M91" s="94">
        <v>5</v>
      </c>
      <c r="N91" s="90">
        <v>8</v>
      </c>
      <c r="O91" s="92">
        <v>40</v>
      </c>
      <c r="P91" s="95" t="s">
        <v>1176</v>
      </c>
      <c r="Q91" s="96"/>
    </row>
    <row r="92" spans="1:17" s="98" customFormat="1" x14ac:dyDescent="0.2">
      <c r="A92" s="89" t="s">
        <v>201</v>
      </c>
      <c r="B92" s="90" t="s">
        <v>1262</v>
      </c>
      <c r="C92" s="91">
        <v>3329485191056</v>
      </c>
      <c r="D92" s="92" t="s">
        <v>789</v>
      </c>
      <c r="E92" s="92" t="s">
        <v>1128</v>
      </c>
      <c r="F92" s="92">
        <v>27.61</v>
      </c>
      <c r="G92" s="93"/>
      <c r="H92" s="92">
        <v>5</v>
      </c>
      <c r="I92" s="90" t="s">
        <v>1154</v>
      </c>
      <c r="J92" s="92" t="s">
        <v>1155</v>
      </c>
      <c r="K92" s="91" t="s">
        <v>1156</v>
      </c>
      <c r="L92" s="92">
        <v>1</v>
      </c>
      <c r="M92" s="94">
        <v>13</v>
      </c>
      <c r="N92" s="90">
        <v>13</v>
      </c>
      <c r="O92" s="92">
        <v>169</v>
      </c>
      <c r="P92" s="95" t="s">
        <v>1176</v>
      </c>
      <c r="Q92" s="96"/>
    </row>
    <row r="93" spans="1:17" s="98" customFormat="1" x14ac:dyDescent="0.2">
      <c r="A93" s="89" t="s">
        <v>828</v>
      </c>
      <c r="B93" s="90" t="s">
        <v>1263</v>
      </c>
      <c r="C93" s="91">
        <v>3329480001190</v>
      </c>
      <c r="D93" s="92" t="s">
        <v>789</v>
      </c>
      <c r="E93" s="92" t="s">
        <v>1128</v>
      </c>
      <c r="F93" s="92">
        <v>8.8000000000000007</v>
      </c>
      <c r="G93" s="93"/>
      <c r="H93" s="92">
        <v>0.3</v>
      </c>
      <c r="I93" s="90" t="s">
        <v>1154</v>
      </c>
      <c r="J93" s="92" t="s">
        <v>1175</v>
      </c>
      <c r="K93" s="91" t="s">
        <v>1156</v>
      </c>
      <c r="L93" s="92">
        <v>6</v>
      </c>
      <c r="M93" s="94">
        <v>24</v>
      </c>
      <c r="N93" s="90">
        <v>8</v>
      </c>
      <c r="O93" s="92">
        <v>192</v>
      </c>
      <c r="P93" s="95" t="s">
        <v>1176</v>
      </c>
      <c r="Q93" s="96"/>
    </row>
    <row r="94" spans="1:17" s="98" customFormat="1" x14ac:dyDescent="0.2">
      <c r="A94" s="89" t="s">
        <v>199</v>
      </c>
      <c r="B94" s="90" t="s">
        <v>1264</v>
      </c>
      <c r="C94" s="91">
        <v>3329485311034</v>
      </c>
      <c r="D94" s="92" t="s">
        <v>789</v>
      </c>
      <c r="E94" s="92" t="s">
        <v>1128</v>
      </c>
      <c r="F94" s="92">
        <v>82.82</v>
      </c>
      <c r="G94" s="93"/>
      <c r="H94" s="92">
        <v>3</v>
      </c>
      <c r="I94" s="90" t="s">
        <v>1154</v>
      </c>
      <c r="J94" s="92" t="s">
        <v>1155</v>
      </c>
      <c r="K94" s="91" t="s">
        <v>1156</v>
      </c>
      <c r="L94" s="92">
        <v>1</v>
      </c>
      <c r="M94" s="94">
        <v>13</v>
      </c>
      <c r="N94" s="90">
        <v>13</v>
      </c>
      <c r="O94" s="92">
        <v>169</v>
      </c>
      <c r="P94" s="95" t="s">
        <v>1176</v>
      </c>
      <c r="Q94" s="96"/>
    </row>
    <row r="95" spans="1:17" s="98" customFormat="1" x14ac:dyDescent="0.2">
      <c r="A95" s="89" t="s">
        <v>359</v>
      </c>
      <c r="B95" s="90" t="s">
        <v>1265</v>
      </c>
      <c r="C95" s="91">
        <v>3329485625001</v>
      </c>
      <c r="D95" s="92" t="s">
        <v>789</v>
      </c>
      <c r="E95" s="92" t="s">
        <v>1128</v>
      </c>
      <c r="F95" s="92">
        <v>2.68</v>
      </c>
      <c r="G95" s="93"/>
      <c r="H95" s="92">
        <v>0.5</v>
      </c>
      <c r="I95" s="90" t="s">
        <v>1154</v>
      </c>
      <c r="J95" s="92" t="s">
        <v>1175</v>
      </c>
      <c r="K95" s="91" t="s">
        <v>1156</v>
      </c>
      <c r="L95" s="92">
        <v>6</v>
      </c>
      <c r="M95" s="94">
        <v>24</v>
      </c>
      <c r="N95" s="90">
        <v>8</v>
      </c>
      <c r="O95" s="92">
        <v>192</v>
      </c>
      <c r="P95" s="95" t="s">
        <v>1157</v>
      </c>
      <c r="Q95" s="96"/>
    </row>
    <row r="96" spans="1:17" s="98" customFormat="1" x14ac:dyDescent="0.2">
      <c r="A96" s="89" t="s">
        <v>402</v>
      </c>
      <c r="B96" s="90" t="s">
        <v>1266</v>
      </c>
      <c r="C96" s="91">
        <v>3329485131120</v>
      </c>
      <c r="D96" s="92" t="s">
        <v>801</v>
      </c>
      <c r="E96" s="92" t="s">
        <v>1128</v>
      </c>
      <c r="F96" s="92">
        <v>4.21</v>
      </c>
      <c r="G96" s="93"/>
      <c r="H96" s="92">
        <v>1</v>
      </c>
      <c r="I96" s="90" t="s">
        <v>1154</v>
      </c>
      <c r="J96" s="92" t="s">
        <v>1175</v>
      </c>
      <c r="K96" s="91" t="s">
        <v>1156</v>
      </c>
      <c r="L96" s="92">
        <v>6</v>
      </c>
      <c r="M96" s="94">
        <v>17</v>
      </c>
      <c r="N96" s="90">
        <v>7</v>
      </c>
      <c r="O96" s="92">
        <v>119</v>
      </c>
      <c r="P96" s="95" t="s">
        <v>1157</v>
      </c>
      <c r="Q96" s="96"/>
    </row>
    <row r="97" spans="1:17" s="98" customFormat="1" x14ac:dyDescent="0.2">
      <c r="A97" s="89" t="s">
        <v>232</v>
      </c>
      <c r="B97" s="90" t="s">
        <v>1267</v>
      </c>
      <c r="C97" s="91">
        <v>3329485131021</v>
      </c>
      <c r="D97" s="92" t="s">
        <v>801</v>
      </c>
      <c r="E97" s="92" t="s">
        <v>1128</v>
      </c>
      <c r="F97" s="92">
        <v>7.94</v>
      </c>
      <c r="G97" s="93"/>
      <c r="H97" s="92">
        <v>2</v>
      </c>
      <c r="I97" s="90" t="s">
        <v>1154</v>
      </c>
      <c r="J97" s="92" t="s">
        <v>1175</v>
      </c>
      <c r="K97" s="91" t="s">
        <v>1156</v>
      </c>
      <c r="L97" s="92">
        <v>4</v>
      </c>
      <c r="M97" s="94">
        <v>12</v>
      </c>
      <c r="N97" s="90">
        <v>7</v>
      </c>
      <c r="O97" s="92">
        <v>84</v>
      </c>
      <c r="P97" s="95" t="s">
        <v>1157</v>
      </c>
      <c r="Q97" s="96"/>
    </row>
    <row r="98" spans="1:17" s="98" customFormat="1" x14ac:dyDescent="0.2">
      <c r="A98" s="89" t="s">
        <v>405</v>
      </c>
      <c r="B98" s="90" t="s">
        <v>1268</v>
      </c>
      <c r="C98" s="91">
        <v>3329485271123</v>
      </c>
      <c r="D98" s="92" t="s">
        <v>801</v>
      </c>
      <c r="E98" s="92" t="s">
        <v>1128</v>
      </c>
      <c r="F98" s="92">
        <v>3.5</v>
      </c>
      <c r="G98" s="93"/>
      <c r="H98" s="92">
        <v>1</v>
      </c>
      <c r="I98" s="90" t="s">
        <v>1154</v>
      </c>
      <c r="J98" s="92" t="s">
        <v>1175</v>
      </c>
      <c r="K98" s="91" t="s">
        <v>1156</v>
      </c>
      <c r="L98" s="92">
        <v>6</v>
      </c>
      <c r="M98" s="94">
        <v>17</v>
      </c>
      <c r="N98" s="90">
        <v>7</v>
      </c>
      <c r="O98" s="92">
        <v>119</v>
      </c>
      <c r="P98" s="95" t="s">
        <v>1176</v>
      </c>
      <c r="Q98" s="96"/>
    </row>
    <row r="99" spans="1:17" s="98" customFormat="1" x14ac:dyDescent="0.2">
      <c r="A99" s="89" t="s">
        <v>470</v>
      </c>
      <c r="B99" s="90" t="s">
        <v>1269</v>
      </c>
      <c r="C99" s="91">
        <v>3329485270256</v>
      </c>
      <c r="D99" s="92" t="s">
        <v>801</v>
      </c>
      <c r="E99" s="92" t="s">
        <v>1128</v>
      </c>
      <c r="F99" s="92">
        <v>79.75</v>
      </c>
      <c r="G99" s="93"/>
      <c r="H99" s="92">
        <v>25</v>
      </c>
      <c r="I99" s="90" t="s">
        <v>1154</v>
      </c>
      <c r="J99" s="92" t="s">
        <v>1155</v>
      </c>
      <c r="K99" s="91" t="s">
        <v>1156</v>
      </c>
      <c r="L99" s="92">
        <v>1</v>
      </c>
      <c r="M99" s="94">
        <v>5</v>
      </c>
      <c r="N99" s="90">
        <v>8</v>
      </c>
      <c r="O99" s="92">
        <v>40</v>
      </c>
      <c r="P99" s="95" t="s">
        <v>1176</v>
      </c>
      <c r="Q99" s="96"/>
    </row>
    <row r="100" spans="1:17" s="98" customFormat="1" x14ac:dyDescent="0.2">
      <c r="A100" s="89" t="s">
        <v>471</v>
      </c>
      <c r="B100" s="90" t="s">
        <v>1270</v>
      </c>
      <c r="C100" s="91">
        <v>3329485271055</v>
      </c>
      <c r="D100" s="92" t="s">
        <v>801</v>
      </c>
      <c r="E100" s="92" t="s">
        <v>1128</v>
      </c>
      <c r="F100" s="92">
        <v>16.91</v>
      </c>
      <c r="G100" s="93"/>
      <c r="H100" s="92">
        <v>5</v>
      </c>
      <c r="I100" s="90" t="s">
        <v>1154</v>
      </c>
      <c r="J100" s="92" t="s">
        <v>1155</v>
      </c>
      <c r="K100" s="91" t="s">
        <v>1156</v>
      </c>
      <c r="L100" s="92">
        <v>1</v>
      </c>
      <c r="M100" s="94">
        <v>13</v>
      </c>
      <c r="N100" s="90">
        <v>13</v>
      </c>
      <c r="O100" s="92">
        <v>169</v>
      </c>
      <c r="P100" s="95" t="s">
        <v>1176</v>
      </c>
      <c r="Q100" s="96"/>
    </row>
    <row r="101" spans="1:17" s="98" customFormat="1" x14ac:dyDescent="0.2">
      <c r="A101" s="89" t="s">
        <v>1013</v>
      </c>
      <c r="B101" s="90" t="s">
        <v>1271</v>
      </c>
      <c r="C101" s="91">
        <v>3329485130253</v>
      </c>
      <c r="D101" s="92" t="s">
        <v>801</v>
      </c>
      <c r="E101" s="92" t="s">
        <v>1128</v>
      </c>
      <c r="F101" s="92">
        <v>92.26</v>
      </c>
      <c r="G101" s="93"/>
      <c r="H101" s="92">
        <v>25</v>
      </c>
      <c r="I101" s="90" t="s">
        <v>1154</v>
      </c>
      <c r="J101" s="92" t="s">
        <v>1155</v>
      </c>
      <c r="K101" s="91" t="s">
        <v>1156</v>
      </c>
      <c r="L101" s="92">
        <v>1</v>
      </c>
      <c r="M101" s="94">
        <v>5</v>
      </c>
      <c r="N101" s="90">
        <v>8</v>
      </c>
      <c r="O101" s="92">
        <v>40</v>
      </c>
      <c r="P101" s="95" t="s">
        <v>1157</v>
      </c>
      <c r="Q101" s="96"/>
    </row>
    <row r="102" spans="1:17" s="98" customFormat="1" x14ac:dyDescent="0.2">
      <c r="A102" s="89" t="s">
        <v>1014</v>
      </c>
      <c r="B102" s="90" t="s">
        <v>1272</v>
      </c>
      <c r="C102" s="91">
        <v>3329485131052</v>
      </c>
      <c r="D102" s="92" t="s">
        <v>801</v>
      </c>
      <c r="E102" s="92" t="s">
        <v>1128</v>
      </c>
      <c r="F102" s="92">
        <v>19.95</v>
      </c>
      <c r="G102" s="93"/>
      <c r="H102" s="92">
        <v>5</v>
      </c>
      <c r="I102" s="90" t="s">
        <v>1154</v>
      </c>
      <c r="J102" s="92" t="s">
        <v>1155</v>
      </c>
      <c r="K102" s="91" t="s">
        <v>1156</v>
      </c>
      <c r="L102" s="92">
        <v>1</v>
      </c>
      <c r="M102" s="94">
        <v>13</v>
      </c>
      <c r="N102" s="90">
        <v>13</v>
      </c>
      <c r="O102" s="92">
        <v>169</v>
      </c>
      <c r="P102" s="95" t="s">
        <v>1157</v>
      </c>
      <c r="Q102" s="96"/>
    </row>
    <row r="103" spans="1:17" s="98" customFormat="1" x14ac:dyDescent="0.2">
      <c r="A103" s="89" t="s">
        <v>396</v>
      </c>
      <c r="B103" s="90" t="s">
        <v>1273</v>
      </c>
      <c r="C103" s="91">
        <v>3329485151128</v>
      </c>
      <c r="D103" s="92" t="s">
        <v>801</v>
      </c>
      <c r="E103" s="92" t="s">
        <v>1128</v>
      </c>
      <c r="F103" s="92">
        <v>4.13</v>
      </c>
      <c r="G103" s="93"/>
      <c r="H103" s="92">
        <v>1</v>
      </c>
      <c r="I103" s="90" t="s">
        <v>1154</v>
      </c>
      <c r="J103" s="92" t="s">
        <v>1175</v>
      </c>
      <c r="K103" s="91" t="s">
        <v>1156</v>
      </c>
      <c r="L103" s="92">
        <v>6</v>
      </c>
      <c r="M103" s="94">
        <v>17</v>
      </c>
      <c r="N103" s="90">
        <v>7</v>
      </c>
      <c r="O103" s="92">
        <v>119</v>
      </c>
      <c r="P103" s="95" t="s">
        <v>1157</v>
      </c>
      <c r="Q103" s="96"/>
    </row>
    <row r="104" spans="1:17" s="98" customFormat="1" x14ac:dyDescent="0.2">
      <c r="A104" s="89" t="s">
        <v>408</v>
      </c>
      <c r="B104" s="90" t="s">
        <v>1274</v>
      </c>
      <c r="C104" s="91">
        <v>3329485295006</v>
      </c>
      <c r="D104" s="92" t="s">
        <v>801</v>
      </c>
      <c r="E104" s="92" t="s">
        <v>1128</v>
      </c>
      <c r="F104" s="92">
        <v>2.11</v>
      </c>
      <c r="G104" s="93"/>
      <c r="H104" s="92">
        <v>0.5</v>
      </c>
      <c r="I104" s="90" t="s">
        <v>1154</v>
      </c>
      <c r="J104" s="92" t="s">
        <v>1175</v>
      </c>
      <c r="K104" s="91" t="s">
        <v>1156</v>
      </c>
      <c r="L104" s="92">
        <v>6</v>
      </c>
      <c r="M104" s="94">
        <v>24</v>
      </c>
      <c r="N104" s="90">
        <v>8</v>
      </c>
      <c r="O104" s="92">
        <v>192</v>
      </c>
      <c r="P104" s="95" t="s">
        <v>1176</v>
      </c>
      <c r="Q104" s="96"/>
    </row>
    <row r="105" spans="1:17" s="98" customFormat="1" x14ac:dyDescent="0.2">
      <c r="A105" s="89" t="s">
        <v>1011</v>
      </c>
      <c r="B105" s="90" t="s">
        <v>1275</v>
      </c>
      <c r="C105" s="91">
        <v>3329485151050</v>
      </c>
      <c r="D105" s="92" t="s">
        <v>801</v>
      </c>
      <c r="E105" s="92" t="s">
        <v>1128</v>
      </c>
      <c r="F105" s="92">
        <v>19.38</v>
      </c>
      <c r="G105" s="93"/>
      <c r="H105" s="92">
        <v>5</v>
      </c>
      <c r="I105" s="90" t="s">
        <v>1154</v>
      </c>
      <c r="J105" s="92" t="s">
        <v>1155</v>
      </c>
      <c r="K105" s="91" t="s">
        <v>1156</v>
      </c>
      <c r="L105" s="92">
        <v>1</v>
      </c>
      <c r="M105" s="94">
        <v>13</v>
      </c>
      <c r="N105" s="90">
        <v>13</v>
      </c>
      <c r="O105" s="92">
        <v>169</v>
      </c>
      <c r="P105" s="95" t="s">
        <v>1157</v>
      </c>
      <c r="Q105" s="96"/>
    </row>
    <row r="106" spans="1:17" s="98" customFormat="1" x14ac:dyDescent="0.2">
      <c r="A106" s="89" t="s">
        <v>398</v>
      </c>
      <c r="B106" s="90" t="s">
        <v>1276</v>
      </c>
      <c r="C106" s="91">
        <v>3329485161127</v>
      </c>
      <c r="D106" s="92" t="s">
        <v>801</v>
      </c>
      <c r="E106" s="92" t="s">
        <v>1128</v>
      </c>
      <c r="F106" s="92">
        <v>4.32</v>
      </c>
      <c r="G106" s="93"/>
      <c r="H106" s="92">
        <v>1</v>
      </c>
      <c r="I106" s="90" t="s">
        <v>1154</v>
      </c>
      <c r="J106" s="92" t="s">
        <v>1175</v>
      </c>
      <c r="K106" s="91" t="s">
        <v>1156</v>
      </c>
      <c r="L106" s="92">
        <v>6</v>
      </c>
      <c r="M106" s="94">
        <v>17</v>
      </c>
      <c r="N106" s="90">
        <v>7</v>
      </c>
      <c r="O106" s="92">
        <v>119</v>
      </c>
      <c r="P106" s="95" t="s">
        <v>1157</v>
      </c>
      <c r="Q106" s="96"/>
    </row>
    <row r="107" spans="1:17" s="98" customFormat="1" x14ac:dyDescent="0.2">
      <c r="A107" s="89" t="s">
        <v>208</v>
      </c>
      <c r="B107" s="90" t="s">
        <v>1277</v>
      </c>
      <c r="C107" s="91">
        <v>3329485161028</v>
      </c>
      <c r="D107" s="92" t="s">
        <v>801</v>
      </c>
      <c r="E107" s="92" t="s">
        <v>1128</v>
      </c>
      <c r="F107" s="92">
        <v>8.34</v>
      </c>
      <c r="G107" s="93"/>
      <c r="H107" s="92">
        <v>2</v>
      </c>
      <c r="I107" s="90" t="s">
        <v>1154</v>
      </c>
      <c r="J107" s="92" t="s">
        <v>1175</v>
      </c>
      <c r="K107" s="91" t="s">
        <v>1156</v>
      </c>
      <c r="L107" s="92">
        <v>4</v>
      </c>
      <c r="M107" s="94">
        <v>12</v>
      </c>
      <c r="N107" s="90">
        <v>7</v>
      </c>
      <c r="O107" s="92">
        <v>84</v>
      </c>
      <c r="P107" s="95" t="s">
        <v>1157</v>
      </c>
      <c r="Q107" s="96"/>
    </row>
    <row r="108" spans="1:17" s="98" customFormat="1" ht="15.6" customHeight="1" x14ac:dyDescent="0.2">
      <c r="A108" s="89" t="s">
        <v>1012</v>
      </c>
      <c r="B108" s="90" t="s">
        <v>1278</v>
      </c>
      <c r="C108" s="91">
        <v>3329485161059</v>
      </c>
      <c r="D108" s="92" t="s">
        <v>801</v>
      </c>
      <c r="E108" s="92" t="s">
        <v>1128</v>
      </c>
      <c r="F108" s="92">
        <v>21.06</v>
      </c>
      <c r="G108" s="93"/>
      <c r="H108" s="92">
        <v>5</v>
      </c>
      <c r="I108" s="90" t="s">
        <v>1154</v>
      </c>
      <c r="J108" s="92" t="s">
        <v>1155</v>
      </c>
      <c r="K108" s="91" t="s">
        <v>1156</v>
      </c>
      <c r="L108" s="92">
        <v>1</v>
      </c>
      <c r="M108" s="94">
        <v>13</v>
      </c>
      <c r="N108" s="90">
        <v>13</v>
      </c>
      <c r="O108" s="92">
        <v>169</v>
      </c>
      <c r="P108" s="95" t="s">
        <v>1157</v>
      </c>
      <c r="Q108" s="96"/>
    </row>
    <row r="109" spans="1:17" s="98" customFormat="1" x14ac:dyDescent="0.2">
      <c r="A109" s="89" t="s">
        <v>482</v>
      </c>
      <c r="B109" s="90" t="s">
        <v>1279</v>
      </c>
      <c r="C109" s="91">
        <v>3329480000971</v>
      </c>
      <c r="D109" s="92" t="s">
        <v>801</v>
      </c>
      <c r="E109" s="92" t="s">
        <v>1128</v>
      </c>
      <c r="F109" s="92">
        <v>69.8</v>
      </c>
      <c r="G109" s="93"/>
      <c r="H109" s="92">
        <v>25</v>
      </c>
      <c r="I109" s="90" t="s">
        <v>1154</v>
      </c>
      <c r="J109" s="92" t="s">
        <v>1155</v>
      </c>
      <c r="K109" s="91" t="s">
        <v>1156</v>
      </c>
      <c r="L109" s="92">
        <v>1</v>
      </c>
      <c r="M109" s="94">
        <v>5</v>
      </c>
      <c r="N109" s="90">
        <v>8</v>
      </c>
      <c r="O109" s="92">
        <v>40</v>
      </c>
      <c r="P109" s="95" t="s">
        <v>1176</v>
      </c>
      <c r="Q109" s="96"/>
    </row>
    <row r="110" spans="1:17" s="98" customFormat="1" x14ac:dyDescent="0.2">
      <c r="A110" s="89" t="s">
        <v>483</v>
      </c>
      <c r="B110" s="90" t="s">
        <v>1280</v>
      </c>
      <c r="C110" s="91">
        <v>3329480000988</v>
      </c>
      <c r="D110" s="92" t="s">
        <v>801</v>
      </c>
      <c r="E110" s="92" t="s">
        <v>1128</v>
      </c>
      <c r="F110" s="92">
        <v>15.64</v>
      </c>
      <c r="G110" s="93"/>
      <c r="H110" s="92">
        <v>5</v>
      </c>
      <c r="I110" s="90" t="s">
        <v>1154</v>
      </c>
      <c r="J110" s="92" t="s">
        <v>1155</v>
      </c>
      <c r="K110" s="91" t="s">
        <v>1156</v>
      </c>
      <c r="L110" s="92">
        <v>1</v>
      </c>
      <c r="M110" s="94">
        <v>13</v>
      </c>
      <c r="N110" s="90">
        <v>13</v>
      </c>
      <c r="O110" s="92">
        <v>169</v>
      </c>
      <c r="P110" s="95" t="s">
        <v>1176</v>
      </c>
      <c r="Q110" s="96"/>
    </row>
    <row r="111" spans="1:17" s="98" customFormat="1" x14ac:dyDescent="0.2">
      <c r="A111" s="89" t="s">
        <v>480</v>
      </c>
      <c r="B111" s="90" t="s">
        <v>1281</v>
      </c>
      <c r="C111" s="91">
        <v>3329480000865</v>
      </c>
      <c r="D111" s="92" t="s">
        <v>801</v>
      </c>
      <c r="E111" s="92" t="s">
        <v>1128</v>
      </c>
      <c r="F111" s="92">
        <v>15.01</v>
      </c>
      <c r="G111" s="93"/>
      <c r="H111" s="92">
        <v>5</v>
      </c>
      <c r="I111" s="90" t="s">
        <v>1154</v>
      </c>
      <c r="J111" s="92" t="s">
        <v>1155</v>
      </c>
      <c r="K111" s="91" t="s">
        <v>1156</v>
      </c>
      <c r="L111" s="92">
        <v>1</v>
      </c>
      <c r="M111" s="94">
        <v>13</v>
      </c>
      <c r="N111" s="90">
        <v>13</v>
      </c>
      <c r="O111" s="92">
        <v>169</v>
      </c>
      <c r="P111" s="95" t="s">
        <v>1176</v>
      </c>
      <c r="Q111" s="96"/>
    </row>
    <row r="112" spans="1:17" s="98" customFormat="1" x14ac:dyDescent="0.2">
      <c r="A112" s="89" t="s">
        <v>411</v>
      </c>
      <c r="B112" s="90" t="s">
        <v>1282</v>
      </c>
      <c r="C112" s="91">
        <v>3329485481201</v>
      </c>
      <c r="D112" s="92" t="s">
        <v>801</v>
      </c>
      <c r="E112" s="92" t="s">
        <v>1128</v>
      </c>
      <c r="F112" s="92">
        <v>2.97</v>
      </c>
      <c r="G112" s="93"/>
      <c r="H112" s="92">
        <v>0.5</v>
      </c>
      <c r="I112" s="90" t="s">
        <v>1154</v>
      </c>
      <c r="J112" s="92" t="s">
        <v>1175</v>
      </c>
      <c r="K112" s="91" t="s">
        <v>1156</v>
      </c>
      <c r="L112" s="92">
        <v>6</v>
      </c>
      <c r="M112" s="94">
        <v>24</v>
      </c>
      <c r="N112" s="90">
        <v>8</v>
      </c>
      <c r="O112" s="92">
        <v>192</v>
      </c>
      <c r="P112" s="95" t="s">
        <v>1157</v>
      </c>
      <c r="Q112" s="101" t="str">
        <f>_xlfn.XLOOKUP(A112,'[1]TG 2025'!$A$11:$A$731,'[1]TG 2025'!$Q$11:$Q$731,"")</f>
        <v>TOP STAR</v>
      </c>
    </row>
    <row r="113" spans="1:17" s="98" customFormat="1" x14ac:dyDescent="0.2">
      <c r="A113" s="89" t="s">
        <v>93</v>
      </c>
      <c r="B113" s="90" t="s">
        <v>1283</v>
      </c>
      <c r="C113" s="91">
        <v>3329485480051</v>
      </c>
      <c r="D113" s="92" t="s">
        <v>801</v>
      </c>
      <c r="E113" s="92" t="s">
        <v>1128</v>
      </c>
      <c r="F113" s="92">
        <v>26.81</v>
      </c>
      <c r="G113" s="93"/>
      <c r="H113" s="92">
        <v>5</v>
      </c>
      <c r="I113" s="90" t="s">
        <v>1154</v>
      </c>
      <c r="J113" s="92" t="s">
        <v>1155</v>
      </c>
      <c r="K113" s="91" t="s">
        <v>1156</v>
      </c>
      <c r="L113" s="92">
        <v>1</v>
      </c>
      <c r="M113" s="94">
        <v>13</v>
      </c>
      <c r="N113" s="90">
        <v>13</v>
      </c>
      <c r="O113" s="92">
        <v>169</v>
      </c>
      <c r="P113" s="95" t="s">
        <v>1157</v>
      </c>
      <c r="Q113" s="96"/>
    </row>
    <row r="114" spans="1:17" s="98" customFormat="1" x14ac:dyDescent="0.2">
      <c r="A114" s="89" t="s">
        <v>423</v>
      </c>
      <c r="B114" s="90" t="s">
        <v>1284</v>
      </c>
      <c r="C114" s="91">
        <v>3329485231127</v>
      </c>
      <c r="D114" s="92" t="s">
        <v>801</v>
      </c>
      <c r="E114" s="92" t="s">
        <v>1128</v>
      </c>
      <c r="F114" s="92">
        <v>4.5</v>
      </c>
      <c r="G114" s="93"/>
      <c r="H114" s="92">
        <v>1</v>
      </c>
      <c r="I114" s="90" t="s">
        <v>1154</v>
      </c>
      <c r="J114" s="92" t="s">
        <v>1175</v>
      </c>
      <c r="K114" s="91" t="s">
        <v>1156</v>
      </c>
      <c r="L114" s="92">
        <v>6</v>
      </c>
      <c r="M114" s="94">
        <v>17</v>
      </c>
      <c r="N114" s="90">
        <v>7</v>
      </c>
      <c r="O114" s="92">
        <v>119</v>
      </c>
      <c r="P114" s="95" t="s">
        <v>1157</v>
      </c>
      <c r="Q114" s="101" t="str">
        <f>_xlfn.XLOOKUP(A114,'[1]TG 2025'!$A$11:$A$731,'[1]TG 2025'!$Q$11:$Q$731,"")</f>
        <v>TOP STAR</v>
      </c>
    </row>
    <row r="115" spans="1:17" s="98" customFormat="1" x14ac:dyDescent="0.2">
      <c r="A115" s="89" t="s">
        <v>209</v>
      </c>
      <c r="B115" s="90" t="s">
        <v>1285</v>
      </c>
      <c r="C115" s="91">
        <v>3329485231028</v>
      </c>
      <c r="D115" s="92" t="s">
        <v>801</v>
      </c>
      <c r="E115" s="92" t="s">
        <v>1128</v>
      </c>
      <c r="F115" s="92">
        <v>8.7100000000000009</v>
      </c>
      <c r="G115" s="93"/>
      <c r="H115" s="92">
        <v>2</v>
      </c>
      <c r="I115" s="90" t="s">
        <v>1154</v>
      </c>
      <c r="J115" s="92" t="s">
        <v>1175</v>
      </c>
      <c r="K115" s="91" t="s">
        <v>1156</v>
      </c>
      <c r="L115" s="92">
        <v>4</v>
      </c>
      <c r="M115" s="94">
        <v>12</v>
      </c>
      <c r="N115" s="90">
        <v>7</v>
      </c>
      <c r="O115" s="92">
        <v>84</v>
      </c>
      <c r="P115" s="95" t="s">
        <v>1157</v>
      </c>
      <c r="Q115" s="96"/>
    </row>
    <row r="116" spans="1:17" s="98" customFormat="1" x14ac:dyDescent="0.2">
      <c r="A116" s="89" t="s">
        <v>1018</v>
      </c>
      <c r="B116" s="90" t="s">
        <v>1286</v>
      </c>
      <c r="C116" s="91">
        <v>3329485230250</v>
      </c>
      <c r="D116" s="92" t="s">
        <v>801</v>
      </c>
      <c r="E116" s="92" t="s">
        <v>1128</v>
      </c>
      <c r="F116" s="92">
        <v>98.77</v>
      </c>
      <c r="G116" s="93"/>
      <c r="H116" s="92">
        <v>25</v>
      </c>
      <c r="I116" s="90" t="s">
        <v>1154</v>
      </c>
      <c r="J116" s="92" t="s">
        <v>1155</v>
      </c>
      <c r="K116" s="91" t="s">
        <v>1156</v>
      </c>
      <c r="L116" s="92">
        <v>1</v>
      </c>
      <c r="M116" s="94">
        <v>5</v>
      </c>
      <c r="N116" s="90">
        <v>8</v>
      </c>
      <c r="O116" s="92">
        <v>40</v>
      </c>
      <c r="P116" s="95" t="s">
        <v>1157</v>
      </c>
      <c r="Q116" s="96"/>
    </row>
    <row r="117" spans="1:17" s="98" customFormat="1" x14ac:dyDescent="0.2">
      <c r="A117" s="89" t="s">
        <v>1019</v>
      </c>
      <c r="B117" s="90" t="s">
        <v>1287</v>
      </c>
      <c r="C117" s="91">
        <v>3329485231059</v>
      </c>
      <c r="D117" s="92" t="s">
        <v>801</v>
      </c>
      <c r="E117" s="92" t="s">
        <v>1128</v>
      </c>
      <c r="F117" s="92">
        <v>21.16</v>
      </c>
      <c r="G117" s="93"/>
      <c r="H117" s="92">
        <v>5</v>
      </c>
      <c r="I117" s="90" t="s">
        <v>1154</v>
      </c>
      <c r="J117" s="92" t="s">
        <v>1155</v>
      </c>
      <c r="K117" s="91" t="s">
        <v>1156</v>
      </c>
      <c r="L117" s="92">
        <v>1</v>
      </c>
      <c r="M117" s="94">
        <v>13</v>
      </c>
      <c r="N117" s="90">
        <v>13</v>
      </c>
      <c r="O117" s="92">
        <v>169</v>
      </c>
      <c r="P117" s="95" t="s">
        <v>1157</v>
      </c>
      <c r="Q117" s="102" t="s">
        <v>1227</v>
      </c>
    </row>
    <row r="118" spans="1:17" s="98" customFormat="1" x14ac:dyDescent="0.2">
      <c r="A118" s="89" t="s">
        <v>416</v>
      </c>
      <c r="B118" s="90" t="s">
        <v>1288</v>
      </c>
      <c r="C118" s="91">
        <v>3329485251125</v>
      </c>
      <c r="D118" s="92" t="s">
        <v>801</v>
      </c>
      <c r="E118" s="92" t="s">
        <v>1128</v>
      </c>
      <c r="F118" s="92">
        <v>4.17</v>
      </c>
      <c r="G118" s="93"/>
      <c r="H118" s="92">
        <v>1</v>
      </c>
      <c r="I118" s="90" t="s">
        <v>1154</v>
      </c>
      <c r="J118" s="92" t="s">
        <v>1175</v>
      </c>
      <c r="K118" s="91" t="s">
        <v>1156</v>
      </c>
      <c r="L118" s="92">
        <v>6</v>
      </c>
      <c r="M118" s="94">
        <v>17</v>
      </c>
      <c r="N118" s="90">
        <v>7</v>
      </c>
      <c r="O118" s="92">
        <v>119</v>
      </c>
      <c r="P118" s="95" t="s">
        <v>1157</v>
      </c>
      <c r="Q118" s="96"/>
    </row>
    <row r="119" spans="1:17" s="98" customFormat="1" x14ac:dyDescent="0.2">
      <c r="A119" s="89" t="s">
        <v>1015</v>
      </c>
      <c r="B119" s="90" t="s">
        <v>1289</v>
      </c>
      <c r="C119" s="91">
        <v>3329485250258</v>
      </c>
      <c r="D119" s="92" t="s">
        <v>801</v>
      </c>
      <c r="E119" s="92" t="s">
        <v>1128</v>
      </c>
      <c r="F119" s="92">
        <v>95</v>
      </c>
      <c r="G119" s="93"/>
      <c r="H119" s="92">
        <v>25</v>
      </c>
      <c r="I119" s="90" t="s">
        <v>1154</v>
      </c>
      <c r="J119" s="92" t="s">
        <v>1155</v>
      </c>
      <c r="K119" s="91" t="s">
        <v>1156</v>
      </c>
      <c r="L119" s="92">
        <v>1</v>
      </c>
      <c r="M119" s="94">
        <v>5</v>
      </c>
      <c r="N119" s="90">
        <v>8</v>
      </c>
      <c r="O119" s="92">
        <v>40</v>
      </c>
      <c r="P119" s="95" t="s">
        <v>1157</v>
      </c>
      <c r="Q119" s="96"/>
    </row>
    <row r="120" spans="1:17" s="98" customFormat="1" x14ac:dyDescent="0.2">
      <c r="A120" s="89" t="s">
        <v>1016</v>
      </c>
      <c r="B120" s="90" t="s">
        <v>1290</v>
      </c>
      <c r="C120" s="91">
        <v>3329485251057</v>
      </c>
      <c r="D120" s="92" t="s">
        <v>801</v>
      </c>
      <c r="E120" s="92" t="s">
        <v>1128</v>
      </c>
      <c r="F120" s="92">
        <v>20.39</v>
      </c>
      <c r="G120" s="93"/>
      <c r="H120" s="92">
        <v>5</v>
      </c>
      <c r="I120" s="90" t="s">
        <v>1154</v>
      </c>
      <c r="J120" s="92" t="s">
        <v>1155</v>
      </c>
      <c r="K120" s="91" t="s">
        <v>1156</v>
      </c>
      <c r="L120" s="92">
        <v>1</v>
      </c>
      <c r="M120" s="94">
        <v>5</v>
      </c>
      <c r="N120" s="90">
        <v>8</v>
      </c>
      <c r="O120" s="92">
        <v>40</v>
      </c>
      <c r="P120" s="95" t="s">
        <v>1157</v>
      </c>
      <c r="Q120" s="96"/>
    </row>
    <row r="121" spans="1:17" s="98" customFormat="1" x14ac:dyDescent="0.2">
      <c r="A121" s="89" t="s">
        <v>418</v>
      </c>
      <c r="B121" s="90" t="s">
        <v>1291</v>
      </c>
      <c r="C121" s="91">
        <v>3329485261124</v>
      </c>
      <c r="D121" s="92" t="s">
        <v>801</v>
      </c>
      <c r="E121" s="92" t="s">
        <v>1128</v>
      </c>
      <c r="F121" s="92">
        <v>4.3899999999999997</v>
      </c>
      <c r="G121" s="93"/>
      <c r="H121" s="92">
        <v>1</v>
      </c>
      <c r="I121" s="90" t="s">
        <v>1154</v>
      </c>
      <c r="J121" s="92" t="s">
        <v>1175</v>
      </c>
      <c r="K121" s="91" t="s">
        <v>1156</v>
      </c>
      <c r="L121" s="92">
        <v>6</v>
      </c>
      <c r="M121" s="94">
        <v>17</v>
      </c>
      <c r="N121" s="90">
        <v>7</v>
      </c>
      <c r="O121" s="92">
        <v>119</v>
      </c>
      <c r="P121" s="95" t="s">
        <v>1157</v>
      </c>
      <c r="Q121" s="96"/>
    </row>
    <row r="122" spans="1:17" s="98" customFormat="1" x14ac:dyDescent="0.2">
      <c r="A122" s="89" t="s">
        <v>1017</v>
      </c>
      <c r="B122" s="90" t="s">
        <v>1292</v>
      </c>
      <c r="C122" s="91">
        <v>3329485261056</v>
      </c>
      <c r="D122" s="92" t="s">
        <v>801</v>
      </c>
      <c r="E122" s="92" t="s">
        <v>1128</v>
      </c>
      <c r="F122" s="92">
        <v>20.7</v>
      </c>
      <c r="G122" s="93"/>
      <c r="H122" s="92">
        <v>5</v>
      </c>
      <c r="I122" s="90" t="s">
        <v>1154</v>
      </c>
      <c r="J122" s="92" t="s">
        <v>1155</v>
      </c>
      <c r="K122" s="91" t="s">
        <v>1156</v>
      </c>
      <c r="L122" s="92">
        <v>1</v>
      </c>
      <c r="M122" s="94">
        <v>13</v>
      </c>
      <c r="N122" s="90">
        <v>13</v>
      </c>
      <c r="O122" s="92">
        <v>169</v>
      </c>
      <c r="P122" s="95" t="s">
        <v>1157</v>
      </c>
      <c r="Q122" s="96"/>
    </row>
    <row r="123" spans="1:17" s="98" customFormat="1" x14ac:dyDescent="0.2">
      <c r="A123" s="89" t="s">
        <v>435</v>
      </c>
      <c r="B123" s="90" t="s">
        <v>1293</v>
      </c>
      <c r="C123" s="91">
        <v>3329485180012</v>
      </c>
      <c r="D123" s="92" t="s">
        <v>788</v>
      </c>
      <c r="E123" s="92" t="s">
        <v>1128</v>
      </c>
      <c r="F123" s="92">
        <v>4.3899999999999997</v>
      </c>
      <c r="G123" s="93"/>
      <c r="H123" s="92">
        <v>1</v>
      </c>
      <c r="I123" s="90" t="s">
        <v>1154</v>
      </c>
      <c r="J123" s="92" t="s">
        <v>1175</v>
      </c>
      <c r="K123" s="91" t="s">
        <v>1156</v>
      </c>
      <c r="L123" s="92">
        <v>6</v>
      </c>
      <c r="M123" s="94">
        <v>17</v>
      </c>
      <c r="N123" s="90">
        <v>7</v>
      </c>
      <c r="O123" s="92">
        <v>119</v>
      </c>
      <c r="P123" s="95" t="s">
        <v>1294</v>
      </c>
      <c r="Q123" s="96"/>
    </row>
    <row r="124" spans="1:17" s="98" customFormat="1" x14ac:dyDescent="0.2">
      <c r="A124" s="89" t="s">
        <v>1022</v>
      </c>
      <c r="B124" s="90" t="s">
        <v>1295</v>
      </c>
      <c r="C124" s="91">
        <v>3329485180050</v>
      </c>
      <c r="D124" s="92" t="s">
        <v>788</v>
      </c>
      <c r="E124" s="92" t="s">
        <v>1128</v>
      </c>
      <c r="F124" s="92">
        <v>20.88</v>
      </c>
      <c r="G124" s="93"/>
      <c r="H124" s="92">
        <v>5</v>
      </c>
      <c r="I124" s="90" t="s">
        <v>1154</v>
      </c>
      <c r="J124" s="92" t="s">
        <v>1155</v>
      </c>
      <c r="K124" s="91" t="s">
        <v>1156</v>
      </c>
      <c r="L124" s="92">
        <v>1</v>
      </c>
      <c r="M124" s="94">
        <v>13</v>
      </c>
      <c r="N124" s="90">
        <v>13</v>
      </c>
      <c r="O124" s="92">
        <v>169</v>
      </c>
      <c r="P124" s="95" t="s">
        <v>1294</v>
      </c>
      <c r="Q124" s="96"/>
    </row>
    <row r="125" spans="1:17" s="98" customFormat="1" x14ac:dyDescent="0.2">
      <c r="A125" s="89" t="s">
        <v>429</v>
      </c>
      <c r="B125" s="90" t="s">
        <v>1296</v>
      </c>
      <c r="C125" s="91">
        <v>3329485111122</v>
      </c>
      <c r="D125" s="92" t="s">
        <v>788</v>
      </c>
      <c r="E125" s="92" t="s">
        <v>1128</v>
      </c>
      <c r="F125" s="92">
        <v>3.88</v>
      </c>
      <c r="G125" s="93"/>
      <c r="H125" s="92">
        <v>1</v>
      </c>
      <c r="I125" s="90" t="s">
        <v>1154</v>
      </c>
      <c r="J125" s="92" t="s">
        <v>1175</v>
      </c>
      <c r="K125" s="91" t="s">
        <v>1156</v>
      </c>
      <c r="L125" s="92">
        <v>6</v>
      </c>
      <c r="M125" s="94">
        <v>17</v>
      </c>
      <c r="N125" s="90">
        <v>7</v>
      </c>
      <c r="O125" s="92">
        <v>119</v>
      </c>
      <c r="P125" s="95" t="s">
        <v>1294</v>
      </c>
      <c r="Q125" s="96"/>
    </row>
    <row r="126" spans="1:17" s="98" customFormat="1" x14ac:dyDescent="0.2">
      <c r="A126" s="89" t="s">
        <v>1020</v>
      </c>
      <c r="B126" s="90" t="s">
        <v>1297</v>
      </c>
      <c r="C126" s="91">
        <v>3329485111054</v>
      </c>
      <c r="D126" s="92" t="s">
        <v>788</v>
      </c>
      <c r="E126" s="92" t="s">
        <v>1128</v>
      </c>
      <c r="F126" s="92">
        <v>18.350000000000001</v>
      </c>
      <c r="G126" s="93"/>
      <c r="H126" s="92">
        <v>5</v>
      </c>
      <c r="I126" s="90" t="s">
        <v>1154</v>
      </c>
      <c r="J126" s="92" t="s">
        <v>1155</v>
      </c>
      <c r="K126" s="91" t="s">
        <v>1156</v>
      </c>
      <c r="L126" s="92">
        <v>1</v>
      </c>
      <c r="M126" s="94">
        <v>13</v>
      </c>
      <c r="N126" s="90">
        <v>13</v>
      </c>
      <c r="O126" s="92">
        <v>169</v>
      </c>
      <c r="P126" s="95" t="s">
        <v>1294</v>
      </c>
      <c r="Q126" s="96"/>
    </row>
    <row r="127" spans="1:17" s="98" customFormat="1" x14ac:dyDescent="0.2">
      <c r="A127" s="89" t="s">
        <v>432</v>
      </c>
      <c r="B127" s="90" t="s">
        <v>1298</v>
      </c>
      <c r="C127" s="91">
        <v>3329485121121</v>
      </c>
      <c r="D127" s="92" t="s">
        <v>788</v>
      </c>
      <c r="E127" s="92" t="s">
        <v>1128</v>
      </c>
      <c r="F127" s="92">
        <v>3.95</v>
      </c>
      <c r="G127" s="93"/>
      <c r="H127" s="92">
        <v>1</v>
      </c>
      <c r="I127" s="90" t="s">
        <v>1154</v>
      </c>
      <c r="J127" s="92" t="s">
        <v>1175</v>
      </c>
      <c r="K127" s="91" t="s">
        <v>1156</v>
      </c>
      <c r="L127" s="92">
        <v>6</v>
      </c>
      <c r="M127" s="94">
        <v>17</v>
      </c>
      <c r="N127" s="90">
        <v>7</v>
      </c>
      <c r="O127" s="92">
        <v>119</v>
      </c>
      <c r="P127" s="95" t="s">
        <v>1294</v>
      </c>
      <c r="Q127" s="96"/>
    </row>
    <row r="128" spans="1:17" s="98" customFormat="1" x14ac:dyDescent="0.2">
      <c r="A128" s="89" t="s">
        <v>1021</v>
      </c>
      <c r="B128" s="90" t="s">
        <v>1299</v>
      </c>
      <c r="C128" s="91">
        <v>3329485121053</v>
      </c>
      <c r="D128" s="92" t="s">
        <v>788</v>
      </c>
      <c r="E128" s="92" t="s">
        <v>1128</v>
      </c>
      <c r="F128" s="92">
        <v>18.64</v>
      </c>
      <c r="G128" s="93"/>
      <c r="H128" s="92">
        <v>5</v>
      </c>
      <c r="I128" s="90" t="s">
        <v>1154</v>
      </c>
      <c r="J128" s="92" t="s">
        <v>1155</v>
      </c>
      <c r="K128" s="91" t="s">
        <v>1156</v>
      </c>
      <c r="L128" s="92">
        <v>1</v>
      </c>
      <c r="M128" s="94">
        <v>13</v>
      </c>
      <c r="N128" s="90">
        <v>13</v>
      </c>
      <c r="O128" s="92">
        <v>169</v>
      </c>
      <c r="P128" s="95" t="s">
        <v>1294</v>
      </c>
      <c r="Q128" s="96"/>
    </row>
    <row r="129" spans="1:17" s="98" customFormat="1" x14ac:dyDescent="0.2">
      <c r="A129" s="89" t="s">
        <v>439</v>
      </c>
      <c r="B129" s="90" t="s">
        <v>1300</v>
      </c>
      <c r="C129" s="91">
        <v>3329485211129</v>
      </c>
      <c r="D129" s="92" t="s">
        <v>788</v>
      </c>
      <c r="E129" s="92" t="s">
        <v>1128</v>
      </c>
      <c r="F129" s="92">
        <v>3.89</v>
      </c>
      <c r="G129" s="93"/>
      <c r="H129" s="92">
        <v>1</v>
      </c>
      <c r="I129" s="90" t="s">
        <v>1154</v>
      </c>
      <c r="J129" s="92" t="s">
        <v>1175</v>
      </c>
      <c r="K129" s="91" t="s">
        <v>1156</v>
      </c>
      <c r="L129" s="92">
        <v>6</v>
      </c>
      <c r="M129" s="94">
        <v>17</v>
      </c>
      <c r="N129" s="90">
        <v>7</v>
      </c>
      <c r="O129" s="92">
        <v>119</v>
      </c>
      <c r="P129" s="95" t="s">
        <v>1294</v>
      </c>
      <c r="Q129" s="96"/>
    </row>
    <row r="130" spans="1:17" s="98" customFormat="1" x14ac:dyDescent="0.2">
      <c r="A130" s="89" t="s">
        <v>1023</v>
      </c>
      <c r="B130" s="90" t="s">
        <v>1301</v>
      </c>
      <c r="C130" s="91">
        <v>3329485211051</v>
      </c>
      <c r="D130" s="92" t="s">
        <v>788</v>
      </c>
      <c r="E130" s="92" t="s">
        <v>1128</v>
      </c>
      <c r="F130" s="92">
        <v>18.38</v>
      </c>
      <c r="G130" s="93"/>
      <c r="H130" s="92">
        <v>5</v>
      </c>
      <c r="I130" s="90" t="s">
        <v>1154</v>
      </c>
      <c r="J130" s="92" t="s">
        <v>1155</v>
      </c>
      <c r="K130" s="91" t="s">
        <v>1156</v>
      </c>
      <c r="L130" s="92">
        <v>1</v>
      </c>
      <c r="M130" s="94">
        <v>13</v>
      </c>
      <c r="N130" s="90">
        <v>13</v>
      </c>
      <c r="O130" s="92">
        <v>169</v>
      </c>
      <c r="P130" s="95" t="s">
        <v>1294</v>
      </c>
      <c r="Q130" s="96"/>
    </row>
    <row r="131" spans="1:17" s="98" customFormat="1" x14ac:dyDescent="0.2">
      <c r="A131" s="89" t="s">
        <v>578</v>
      </c>
      <c r="B131" s="90" t="s">
        <v>1302</v>
      </c>
      <c r="C131" s="91">
        <v>3329487481254</v>
      </c>
      <c r="D131" s="92" t="s">
        <v>791</v>
      </c>
      <c r="E131" s="92" t="s">
        <v>1128</v>
      </c>
      <c r="F131" s="92">
        <v>4.71</v>
      </c>
      <c r="G131" s="93"/>
      <c r="H131" s="92">
        <v>0.25</v>
      </c>
      <c r="I131" s="90" t="s">
        <v>1154</v>
      </c>
      <c r="J131" s="92" t="s">
        <v>1175</v>
      </c>
      <c r="K131" s="91" t="s">
        <v>1156</v>
      </c>
      <c r="L131" s="92">
        <v>8</v>
      </c>
      <c r="M131" s="94">
        <v>17</v>
      </c>
      <c r="N131" s="90">
        <v>8</v>
      </c>
      <c r="O131" s="92">
        <v>136</v>
      </c>
      <c r="P131" s="95" t="s">
        <v>1294</v>
      </c>
      <c r="Q131" s="96"/>
    </row>
    <row r="132" spans="1:17" s="98" customFormat="1" x14ac:dyDescent="0.2">
      <c r="A132" s="89" t="s">
        <v>577</v>
      </c>
      <c r="B132" s="90" t="s">
        <v>1303</v>
      </c>
      <c r="C132" s="91">
        <v>3329487471200</v>
      </c>
      <c r="D132" s="92" t="s">
        <v>791</v>
      </c>
      <c r="E132" s="92" t="s">
        <v>1128</v>
      </c>
      <c r="F132" s="92">
        <v>6.13</v>
      </c>
      <c r="G132" s="93"/>
      <c r="H132" s="92">
        <v>0.5</v>
      </c>
      <c r="I132" s="90" t="s">
        <v>1154</v>
      </c>
      <c r="J132" s="92" t="s">
        <v>1175</v>
      </c>
      <c r="K132" s="91" t="s">
        <v>1156</v>
      </c>
      <c r="L132" s="92">
        <v>9</v>
      </c>
      <c r="M132" s="94">
        <v>17</v>
      </c>
      <c r="N132" s="90">
        <v>8</v>
      </c>
      <c r="O132" s="92">
        <v>136</v>
      </c>
      <c r="P132" s="95" t="s">
        <v>1294</v>
      </c>
      <c r="Q132" s="96"/>
    </row>
    <row r="133" spans="1:17" s="98" customFormat="1" x14ac:dyDescent="0.2">
      <c r="A133" s="89" t="s">
        <v>847</v>
      </c>
      <c r="B133" s="104" t="s">
        <v>1304</v>
      </c>
      <c r="C133" s="91">
        <v>3329480002241</v>
      </c>
      <c r="D133" s="92" t="s">
        <v>1305</v>
      </c>
      <c r="E133" s="92" t="s">
        <v>1128</v>
      </c>
      <c r="F133" s="89">
        <v>3.1709999999999998</v>
      </c>
      <c r="G133" s="93" t="s">
        <v>1306</v>
      </c>
      <c r="H133" s="92">
        <v>0.17499999999999999</v>
      </c>
      <c r="I133" s="90" t="s">
        <v>1252</v>
      </c>
      <c r="J133" s="92" t="s">
        <v>1175</v>
      </c>
      <c r="K133" s="91" t="s">
        <v>1156</v>
      </c>
      <c r="L133" s="92">
        <v>6</v>
      </c>
      <c r="M133" s="94">
        <v>14</v>
      </c>
      <c r="N133" s="90">
        <v>8</v>
      </c>
      <c r="O133" s="92">
        <v>112</v>
      </c>
      <c r="P133" s="95" t="s">
        <v>1294</v>
      </c>
      <c r="Q133" s="96"/>
    </row>
    <row r="134" spans="1:17" s="98" customFormat="1" x14ac:dyDescent="0.2">
      <c r="A134" s="89" t="s">
        <v>2222</v>
      </c>
      <c r="B134" s="104" t="s">
        <v>1307</v>
      </c>
      <c r="C134" s="91">
        <v>3329480002654</v>
      </c>
      <c r="D134" s="92" t="s">
        <v>1305</v>
      </c>
      <c r="E134" s="92" t="s">
        <v>1128</v>
      </c>
      <c r="F134" s="92">
        <v>3.17</v>
      </c>
      <c r="G134" s="93" t="s">
        <v>1306</v>
      </c>
      <c r="H134" s="92">
        <v>0.17499999999999999</v>
      </c>
      <c r="I134" s="90" t="s">
        <v>1252</v>
      </c>
      <c r="J134" s="92" t="s">
        <v>1175</v>
      </c>
      <c r="K134" s="91" t="s">
        <v>1156</v>
      </c>
      <c r="L134" s="92">
        <v>6</v>
      </c>
      <c r="M134" s="94">
        <v>14</v>
      </c>
      <c r="N134" s="90">
        <v>8</v>
      </c>
      <c r="O134" s="92">
        <v>112</v>
      </c>
      <c r="P134" s="95" t="s">
        <v>1308</v>
      </c>
      <c r="Q134" s="96"/>
    </row>
    <row r="135" spans="1:17" s="98" customFormat="1" x14ac:dyDescent="0.2">
      <c r="A135" s="89" t="s">
        <v>608</v>
      </c>
      <c r="B135" s="90" t="s">
        <v>1309</v>
      </c>
      <c r="C135" s="91">
        <v>3329487111755</v>
      </c>
      <c r="D135" s="92" t="s">
        <v>1310</v>
      </c>
      <c r="E135" s="92" t="s">
        <v>1128</v>
      </c>
      <c r="F135" s="92">
        <v>2.09</v>
      </c>
      <c r="G135" s="93"/>
      <c r="H135" s="92">
        <v>0.17499999999999999</v>
      </c>
      <c r="I135" s="90" t="s">
        <v>1154</v>
      </c>
      <c r="J135" s="92" t="s">
        <v>1175</v>
      </c>
      <c r="K135" s="91" t="s">
        <v>1156</v>
      </c>
      <c r="L135" s="92">
        <v>6</v>
      </c>
      <c r="M135" s="94">
        <v>14</v>
      </c>
      <c r="N135" s="90">
        <v>8</v>
      </c>
      <c r="O135" s="92">
        <v>112</v>
      </c>
      <c r="P135" s="95" t="s">
        <v>1294</v>
      </c>
      <c r="Q135" s="101" t="str">
        <f>_xlfn.XLOOKUP(A135,'[1]TG 2025'!$A$11:$A$731,'[1]TG 2025'!$Q$11:$Q$731,"")</f>
        <v>TOP STAR</v>
      </c>
    </row>
    <row r="136" spans="1:17" s="98" customFormat="1" x14ac:dyDescent="0.2">
      <c r="A136" s="89" t="s">
        <v>114</v>
      </c>
      <c r="B136" s="90" t="s">
        <v>1311</v>
      </c>
      <c r="C136" s="91">
        <v>3329487110109</v>
      </c>
      <c r="D136" s="92" t="s">
        <v>1310</v>
      </c>
      <c r="E136" s="92" t="s">
        <v>1128</v>
      </c>
      <c r="F136" s="92">
        <v>84.71</v>
      </c>
      <c r="G136" s="93"/>
      <c r="H136" s="92">
        <v>10</v>
      </c>
      <c r="I136" s="90" t="s">
        <v>1154</v>
      </c>
      <c r="J136" s="92" t="s">
        <v>1155</v>
      </c>
      <c r="K136" s="91" t="s">
        <v>1156</v>
      </c>
      <c r="L136" s="92">
        <v>1</v>
      </c>
      <c r="M136" s="94">
        <v>4</v>
      </c>
      <c r="N136" s="90">
        <v>7</v>
      </c>
      <c r="O136" s="92">
        <v>28</v>
      </c>
      <c r="P136" s="95" t="s">
        <v>1312</v>
      </c>
      <c r="Q136" s="96"/>
    </row>
    <row r="137" spans="1:17" s="98" customFormat="1" x14ac:dyDescent="0.2">
      <c r="A137" s="89" t="s">
        <v>606</v>
      </c>
      <c r="B137" s="90" t="s">
        <v>1313</v>
      </c>
      <c r="C137" s="91">
        <v>3329487101756</v>
      </c>
      <c r="D137" s="92" t="s">
        <v>1310</v>
      </c>
      <c r="E137" s="92" t="s">
        <v>1128</v>
      </c>
      <c r="F137" s="92">
        <v>2.09</v>
      </c>
      <c r="G137" s="93"/>
      <c r="H137" s="92">
        <v>0.17499999999999999</v>
      </c>
      <c r="I137" s="90" t="s">
        <v>1154</v>
      </c>
      <c r="J137" s="92" t="s">
        <v>1175</v>
      </c>
      <c r="K137" s="91" t="s">
        <v>1156</v>
      </c>
      <c r="L137" s="92">
        <v>6</v>
      </c>
      <c r="M137" s="94">
        <v>14</v>
      </c>
      <c r="N137" s="90">
        <v>8</v>
      </c>
      <c r="O137" s="92">
        <v>112</v>
      </c>
      <c r="P137" s="95" t="s">
        <v>1294</v>
      </c>
      <c r="Q137" s="101" t="str">
        <f>_xlfn.XLOOKUP(A137,'[1]TG 2025'!$A$11:$A$731,'[1]TG 2025'!$Q$11:$Q$731,"")</f>
        <v>TOP STAR</v>
      </c>
    </row>
    <row r="138" spans="1:17" s="98" customFormat="1" x14ac:dyDescent="0.2">
      <c r="A138" s="89" t="s">
        <v>113</v>
      </c>
      <c r="B138" s="90" t="s">
        <v>1314</v>
      </c>
      <c r="C138" s="91">
        <v>3329487100100</v>
      </c>
      <c r="D138" s="92" t="s">
        <v>1310</v>
      </c>
      <c r="E138" s="92" t="s">
        <v>1128</v>
      </c>
      <c r="F138" s="92">
        <v>84.71</v>
      </c>
      <c r="G138" s="93"/>
      <c r="H138" s="92">
        <v>10</v>
      </c>
      <c r="I138" s="90" t="s">
        <v>1154</v>
      </c>
      <c r="J138" s="92" t="s">
        <v>1155</v>
      </c>
      <c r="K138" s="91" t="s">
        <v>1156</v>
      </c>
      <c r="L138" s="92">
        <v>1</v>
      </c>
      <c r="M138" s="94">
        <v>4</v>
      </c>
      <c r="N138" s="90">
        <v>6</v>
      </c>
      <c r="O138" s="92">
        <v>24</v>
      </c>
      <c r="P138" s="95" t="s">
        <v>1312</v>
      </c>
      <c r="Q138" s="101" t="str">
        <f>_xlfn.XLOOKUP(A138,'[1]TG 2025'!$A$11:$A$731,'[1]TG 2025'!$Q$11:$Q$731,"")</f>
        <v>TOP STAR</v>
      </c>
    </row>
    <row r="139" spans="1:17" s="98" customFormat="1" x14ac:dyDescent="0.2">
      <c r="A139" s="89" t="s">
        <v>464</v>
      </c>
      <c r="B139" s="90" t="s">
        <v>1315</v>
      </c>
      <c r="C139" s="91">
        <v>3329480002708</v>
      </c>
      <c r="D139" s="92" t="s">
        <v>786</v>
      </c>
      <c r="E139" s="92" t="s">
        <v>1128</v>
      </c>
      <c r="F139" s="92">
        <v>42.31</v>
      </c>
      <c r="G139" s="93"/>
      <c r="H139" s="92">
        <v>8</v>
      </c>
      <c r="I139" s="90" t="s">
        <v>1154</v>
      </c>
      <c r="J139" s="92" t="s">
        <v>1155</v>
      </c>
      <c r="K139" s="91" t="s">
        <v>1156</v>
      </c>
      <c r="L139" s="92">
        <v>1</v>
      </c>
      <c r="M139" s="94">
        <v>3</v>
      </c>
      <c r="N139" s="90">
        <v>9</v>
      </c>
      <c r="O139" s="92">
        <v>27</v>
      </c>
      <c r="P139" s="95" t="s">
        <v>1157</v>
      </c>
      <c r="Q139" s="96"/>
    </row>
    <row r="140" spans="1:17" s="98" customFormat="1" x14ac:dyDescent="0.2">
      <c r="A140" s="89" t="s">
        <v>15</v>
      </c>
      <c r="B140" s="90" t="s">
        <v>1316</v>
      </c>
      <c r="C140" s="91">
        <v>3329489515001</v>
      </c>
      <c r="D140" s="92" t="s">
        <v>1317</v>
      </c>
      <c r="E140" s="92" t="s">
        <v>1128</v>
      </c>
      <c r="F140" s="92">
        <v>1.68</v>
      </c>
      <c r="G140" s="93"/>
      <c r="H140" s="92">
        <v>0.5</v>
      </c>
      <c r="I140" s="90" t="s">
        <v>1154</v>
      </c>
      <c r="J140" s="92" t="s">
        <v>1175</v>
      </c>
      <c r="K140" s="91" t="s">
        <v>1156</v>
      </c>
      <c r="L140" s="92">
        <v>12</v>
      </c>
      <c r="M140" s="94">
        <v>7</v>
      </c>
      <c r="N140" s="90">
        <v>10</v>
      </c>
      <c r="O140" s="92">
        <v>70</v>
      </c>
      <c r="P140" s="95" t="s">
        <v>1157</v>
      </c>
      <c r="Q140" s="96"/>
    </row>
    <row r="141" spans="1:17" s="98" customFormat="1" x14ac:dyDescent="0.2">
      <c r="A141" s="89" t="s">
        <v>17</v>
      </c>
      <c r="B141" s="90" t="s">
        <v>1318</v>
      </c>
      <c r="C141" s="91">
        <v>3329489119162</v>
      </c>
      <c r="D141" s="92" t="s">
        <v>1317</v>
      </c>
      <c r="E141" s="92" t="s">
        <v>1128</v>
      </c>
      <c r="F141" s="92">
        <v>1.37</v>
      </c>
      <c r="G141" s="93"/>
      <c r="H141" s="92">
        <v>0.25</v>
      </c>
      <c r="I141" s="90" t="s">
        <v>1154</v>
      </c>
      <c r="J141" s="92" t="s">
        <v>1175</v>
      </c>
      <c r="K141" s="91" t="s">
        <v>1156</v>
      </c>
      <c r="L141" s="92">
        <v>12</v>
      </c>
      <c r="M141" s="94">
        <v>20</v>
      </c>
      <c r="N141" s="90">
        <v>8</v>
      </c>
      <c r="O141" s="92">
        <v>160</v>
      </c>
      <c r="P141" s="95" t="s">
        <v>1164</v>
      </c>
      <c r="Q141" s="101" t="str">
        <f>_xlfn.XLOOKUP(A141,'[1]TG 2025'!$A$11:$A$731,'[1]TG 2025'!$Q$11:$Q$731,"")</f>
        <v>TOP STAR</v>
      </c>
    </row>
    <row r="142" spans="1:17" s="98" customFormat="1" x14ac:dyDescent="0.2">
      <c r="A142" s="89" t="s">
        <v>19</v>
      </c>
      <c r="B142" s="90" t="s">
        <v>1319</v>
      </c>
      <c r="C142" s="91">
        <v>3329489429155</v>
      </c>
      <c r="D142" s="92" t="s">
        <v>1317</v>
      </c>
      <c r="E142" s="92" t="s">
        <v>1128</v>
      </c>
      <c r="F142" s="92">
        <v>1.49</v>
      </c>
      <c r="G142" s="93"/>
      <c r="H142" s="92">
        <v>0.25</v>
      </c>
      <c r="I142" s="90" t="s">
        <v>1154</v>
      </c>
      <c r="J142" s="92" t="s">
        <v>1175</v>
      </c>
      <c r="K142" s="91" t="s">
        <v>1156</v>
      </c>
      <c r="L142" s="92">
        <v>12</v>
      </c>
      <c r="M142" s="94">
        <v>20</v>
      </c>
      <c r="N142" s="90">
        <v>8</v>
      </c>
      <c r="O142" s="92">
        <v>160</v>
      </c>
      <c r="P142" s="95" t="s">
        <v>1164</v>
      </c>
      <c r="Q142" s="96"/>
    </row>
    <row r="143" spans="1:17" s="98" customFormat="1" x14ac:dyDescent="0.2">
      <c r="A143" s="89" t="s">
        <v>13</v>
      </c>
      <c r="B143" s="90" t="s">
        <v>1320</v>
      </c>
      <c r="C143" s="91">
        <v>3329489405005</v>
      </c>
      <c r="D143" s="92" t="s">
        <v>1317</v>
      </c>
      <c r="E143" s="92" t="s">
        <v>1128</v>
      </c>
      <c r="F143" s="92">
        <v>1.88</v>
      </c>
      <c r="G143" s="93"/>
      <c r="H143" s="92">
        <v>0.5</v>
      </c>
      <c r="I143" s="90" t="s">
        <v>1154</v>
      </c>
      <c r="J143" s="92" t="s">
        <v>1175</v>
      </c>
      <c r="K143" s="91" t="s">
        <v>1156</v>
      </c>
      <c r="L143" s="92">
        <v>12</v>
      </c>
      <c r="M143" s="94">
        <v>16</v>
      </c>
      <c r="N143" s="90">
        <v>9</v>
      </c>
      <c r="O143" s="92">
        <v>144</v>
      </c>
      <c r="P143" s="95" t="s">
        <v>1308</v>
      </c>
      <c r="Q143" s="96"/>
    </row>
    <row r="144" spans="1:17" s="98" customFormat="1" x14ac:dyDescent="0.2">
      <c r="A144" s="89" t="s">
        <v>537</v>
      </c>
      <c r="B144" s="90" t="s">
        <v>1321</v>
      </c>
      <c r="C144" s="91">
        <v>3329489532152</v>
      </c>
      <c r="D144" s="92" t="s">
        <v>1317</v>
      </c>
      <c r="E144" s="92" t="s">
        <v>1128</v>
      </c>
      <c r="F144" s="92">
        <v>2.12</v>
      </c>
      <c r="G144" s="93"/>
      <c r="H144" s="92">
        <v>0.5</v>
      </c>
      <c r="I144" s="90" t="s">
        <v>1154</v>
      </c>
      <c r="J144" s="92" t="s">
        <v>1175</v>
      </c>
      <c r="K144" s="91" t="s">
        <v>1156</v>
      </c>
      <c r="L144" s="92">
        <v>12</v>
      </c>
      <c r="M144" s="94">
        <v>16</v>
      </c>
      <c r="N144" s="90">
        <v>9</v>
      </c>
      <c r="O144" s="92">
        <v>144</v>
      </c>
      <c r="P144" s="95" t="s">
        <v>1308</v>
      </c>
      <c r="Q144" s="96"/>
    </row>
    <row r="145" spans="1:17" s="98" customFormat="1" x14ac:dyDescent="0.2">
      <c r="A145" s="89" t="s">
        <v>535</v>
      </c>
      <c r="B145" s="90" t="s">
        <v>1322</v>
      </c>
      <c r="C145" s="91">
        <v>3329489552150</v>
      </c>
      <c r="D145" s="92" t="s">
        <v>1317</v>
      </c>
      <c r="E145" s="92" t="s">
        <v>1128</v>
      </c>
      <c r="F145" s="92">
        <v>2.0099999999999998</v>
      </c>
      <c r="G145" s="93"/>
      <c r="H145" s="92">
        <v>0.5</v>
      </c>
      <c r="I145" s="90" t="s">
        <v>1154</v>
      </c>
      <c r="J145" s="92" t="s">
        <v>1175</v>
      </c>
      <c r="K145" s="91" t="s">
        <v>1156</v>
      </c>
      <c r="L145" s="92">
        <v>12</v>
      </c>
      <c r="M145" s="94">
        <v>16</v>
      </c>
      <c r="N145" s="90">
        <v>9</v>
      </c>
      <c r="O145" s="92">
        <v>144</v>
      </c>
      <c r="P145" s="95" t="s">
        <v>1157</v>
      </c>
      <c r="Q145" s="96"/>
    </row>
    <row r="146" spans="1:17" s="98" customFormat="1" x14ac:dyDescent="0.2">
      <c r="A146" s="89" t="s">
        <v>212</v>
      </c>
      <c r="B146" s="90" t="s">
        <v>1323</v>
      </c>
      <c r="C146" s="91">
        <v>3329489101167</v>
      </c>
      <c r="D146" s="92" t="s">
        <v>1324</v>
      </c>
      <c r="E146" s="92" t="s">
        <v>1128</v>
      </c>
      <c r="F146" s="92">
        <v>2.48</v>
      </c>
      <c r="G146" s="93"/>
      <c r="H146" s="92">
        <v>1</v>
      </c>
      <c r="I146" s="90" t="s">
        <v>1154</v>
      </c>
      <c r="J146" s="92" t="s">
        <v>1175</v>
      </c>
      <c r="K146" s="91" t="s">
        <v>1156</v>
      </c>
      <c r="L146" s="92">
        <v>12</v>
      </c>
      <c r="M146" s="94">
        <v>7</v>
      </c>
      <c r="N146" s="90">
        <v>8</v>
      </c>
      <c r="O146" s="92">
        <v>56</v>
      </c>
      <c r="P146" s="95" t="s">
        <v>1157</v>
      </c>
      <c r="Q146" s="96"/>
    </row>
    <row r="147" spans="1:17" s="98" customFormat="1" x14ac:dyDescent="0.2">
      <c r="A147" s="89" t="s">
        <v>531</v>
      </c>
      <c r="B147" s="90" t="s">
        <v>1325</v>
      </c>
      <c r="C147" s="91">
        <v>3329489101150</v>
      </c>
      <c r="D147" s="92" t="s">
        <v>1324</v>
      </c>
      <c r="E147" s="92" t="s">
        <v>1128</v>
      </c>
      <c r="F147" s="92">
        <v>1.27</v>
      </c>
      <c r="G147" s="93"/>
      <c r="H147" s="92">
        <v>0.5</v>
      </c>
      <c r="I147" s="90" t="s">
        <v>1154</v>
      </c>
      <c r="J147" s="92" t="s">
        <v>1175</v>
      </c>
      <c r="K147" s="91" t="s">
        <v>1156</v>
      </c>
      <c r="L147" s="92">
        <v>12</v>
      </c>
      <c r="M147" s="94">
        <v>12</v>
      </c>
      <c r="N147" s="90">
        <v>8</v>
      </c>
      <c r="O147" s="92">
        <v>96</v>
      </c>
      <c r="P147" s="95" t="s">
        <v>1157</v>
      </c>
      <c r="Q147" s="96"/>
    </row>
    <row r="148" spans="1:17" s="98" customFormat="1" x14ac:dyDescent="0.2">
      <c r="A148" s="89" t="s">
        <v>521</v>
      </c>
      <c r="B148" s="90" t="s">
        <v>1326</v>
      </c>
      <c r="C148" s="91">
        <v>3329489201157</v>
      </c>
      <c r="D148" s="92" t="s">
        <v>1324</v>
      </c>
      <c r="E148" s="92" t="s">
        <v>1128</v>
      </c>
      <c r="F148" s="92">
        <v>1.27</v>
      </c>
      <c r="G148" s="93"/>
      <c r="H148" s="92">
        <v>0.5</v>
      </c>
      <c r="I148" s="90" t="s">
        <v>1154</v>
      </c>
      <c r="J148" s="92" t="s">
        <v>1175</v>
      </c>
      <c r="K148" s="91" t="s">
        <v>1156</v>
      </c>
      <c r="L148" s="92">
        <v>12</v>
      </c>
      <c r="M148" s="94">
        <v>12</v>
      </c>
      <c r="N148" s="90">
        <v>8</v>
      </c>
      <c r="O148" s="92">
        <v>96</v>
      </c>
      <c r="P148" s="95" t="s">
        <v>1157</v>
      </c>
      <c r="Q148" s="96"/>
    </row>
    <row r="149" spans="1:17" s="98" customFormat="1" x14ac:dyDescent="0.2">
      <c r="A149" s="89" t="s">
        <v>511</v>
      </c>
      <c r="B149" s="90" t="s">
        <v>1327</v>
      </c>
      <c r="C149" s="91">
        <v>3329489301154</v>
      </c>
      <c r="D149" s="92" t="s">
        <v>1324</v>
      </c>
      <c r="E149" s="92" t="s">
        <v>1128</v>
      </c>
      <c r="F149" s="92">
        <v>1.27</v>
      </c>
      <c r="G149" s="93"/>
      <c r="H149" s="92">
        <v>0.5</v>
      </c>
      <c r="I149" s="90" t="s">
        <v>1154</v>
      </c>
      <c r="J149" s="92" t="s">
        <v>1175</v>
      </c>
      <c r="K149" s="91" t="s">
        <v>1156</v>
      </c>
      <c r="L149" s="92">
        <v>12</v>
      </c>
      <c r="M149" s="94">
        <v>12</v>
      </c>
      <c r="N149" s="90">
        <v>8</v>
      </c>
      <c r="O149" s="92">
        <v>96</v>
      </c>
      <c r="P149" s="95" t="s">
        <v>1157</v>
      </c>
      <c r="Q149" s="96"/>
    </row>
    <row r="150" spans="1:17" s="98" customFormat="1" x14ac:dyDescent="0.2">
      <c r="A150" s="89" t="s">
        <v>508</v>
      </c>
      <c r="B150" s="90" t="s">
        <v>1328</v>
      </c>
      <c r="C150" s="91">
        <v>3329489106162</v>
      </c>
      <c r="D150" s="92" t="s">
        <v>1324</v>
      </c>
      <c r="E150" s="92" t="s">
        <v>1128</v>
      </c>
      <c r="F150" s="92">
        <v>1.51</v>
      </c>
      <c r="G150" s="93"/>
      <c r="H150" s="92">
        <v>0.5</v>
      </c>
      <c r="I150" s="90" t="s">
        <v>1154</v>
      </c>
      <c r="J150" s="92" t="s">
        <v>1175</v>
      </c>
      <c r="K150" s="91" t="s">
        <v>1156</v>
      </c>
      <c r="L150" s="92">
        <v>12</v>
      </c>
      <c r="M150" s="94">
        <v>7</v>
      </c>
      <c r="N150" s="90">
        <v>10</v>
      </c>
      <c r="O150" s="92">
        <v>70</v>
      </c>
      <c r="P150" s="95" t="s">
        <v>1157</v>
      </c>
      <c r="Q150" s="96"/>
    </row>
    <row r="151" spans="1:17" s="98" customFormat="1" x14ac:dyDescent="0.2">
      <c r="A151" s="89" t="s">
        <v>532</v>
      </c>
      <c r="B151" s="90" t="s">
        <v>1329</v>
      </c>
      <c r="C151" s="91">
        <v>3329489104151</v>
      </c>
      <c r="D151" s="92" t="s">
        <v>1324</v>
      </c>
      <c r="E151" s="92" t="s">
        <v>1128</v>
      </c>
      <c r="F151" s="92">
        <v>1.27</v>
      </c>
      <c r="G151" s="93"/>
      <c r="H151" s="92">
        <v>0.5</v>
      </c>
      <c r="I151" s="90" t="s">
        <v>1154</v>
      </c>
      <c r="J151" s="92" t="s">
        <v>1175</v>
      </c>
      <c r="K151" s="91" t="s">
        <v>1156</v>
      </c>
      <c r="L151" s="92">
        <v>12</v>
      </c>
      <c r="M151" s="94">
        <v>12</v>
      </c>
      <c r="N151" s="90">
        <v>8</v>
      </c>
      <c r="O151" s="92">
        <v>96</v>
      </c>
      <c r="P151" s="95" t="s">
        <v>1157</v>
      </c>
      <c r="Q151" s="96"/>
    </row>
    <row r="152" spans="1:17" s="98" customFormat="1" x14ac:dyDescent="0.2">
      <c r="A152" s="89" t="s">
        <v>523</v>
      </c>
      <c r="B152" s="90" t="s">
        <v>1330</v>
      </c>
      <c r="C152" s="91">
        <v>3329489204158</v>
      </c>
      <c r="D152" s="92" t="s">
        <v>1324</v>
      </c>
      <c r="E152" s="92" t="s">
        <v>1128</v>
      </c>
      <c r="F152" s="92">
        <v>1.27</v>
      </c>
      <c r="G152" s="93"/>
      <c r="H152" s="92">
        <v>0.5</v>
      </c>
      <c r="I152" s="90" t="s">
        <v>1154</v>
      </c>
      <c r="J152" s="92" t="s">
        <v>1175</v>
      </c>
      <c r="K152" s="91" t="s">
        <v>1156</v>
      </c>
      <c r="L152" s="92">
        <v>12</v>
      </c>
      <c r="M152" s="94">
        <v>12</v>
      </c>
      <c r="N152" s="90">
        <v>8</v>
      </c>
      <c r="O152" s="92">
        <v>96</v>
      </c>
      <c r="P152" s="95" t="s">
        <v>1157</v>
      </c>
      <c r="Q152" s="96"/>
    </row>
    <row r="153" spans="1:17" s="98" customFormat="1" x14ac:dyDescent="0.2">
      <c r="A153" s="89" t="s">
        <v>512</v>
      </c>
      <c r="B153" s="90" t="s">
        <v>1331</v>
      </c>
      <c r="C153" s="91">
        <v>3329489304155</v>
      </c>
      <c r="D153" s="92" t="s">
        <v>1324</v>
      </c>
      <c r="E153" s="92" t="s">
        <v>1128</v>
      </c>
      <c r="F153" s="92">
        <v>1.27</v>
      </c>
      <c r="G153" s="93"/>
      <c r="H153" s="92">
        <v>0.5</v>
      </c>
      <c r="I153" s="90" t="s">
        <v>1154</v>
      </c>
      <c r="J153" s="92" t="s">
        <v>1175</v>
      </c>
      <c r="K153" s="91" t="s">
        <v>1156</v>
      </c>
      <c r="L153" s="92">
        <v>12</v>
      </c>
      <c r="M153" s="94">
        <v>12</v>
      </c>
      <c r="N153" s="90">
        <v>8</v>
      </c>
      <c r="O153" s="92">
        <v>96</v>
      </c>
      <c r="P153" s="95" t="s">
        <v>1157</v>
      </c>
      <c r="Q153" s="96"/>
    </row>
    <row r="154" spans="1:17" s="98" customFormat="1" x14ac:dyDescent="0.2">
      <c r="A154" s="89" t="s">
        <v>165</v>
      </c>
      <c r="B154" s="90" t="s">
        <v>1332</v>
      </c>
      <c r="C154" s="91">
        <v>3329489105158</v>
      </c>
      <c r="D154" s="92" t="s">
        <v>1324</v>
      </c>
      <c r="E154" s="92" t="s">
        <v>1128</v>
      </c>
      <c r="F154" s="92">
        <v>1.27</v>
      </c>
      <c r="G154" s="93" t="s">
        <v>1333</v>
      </c>
      <c r="H154" s="92">
        <v>0.5</v>
      </c>
      <c r="I154" s="90" t="s">
        <v>1154</v>
      </c>
      <c r="J154" s="92" t="s">
        <v>1175</v>
      </c>
      <c r="K154" s="91" t="s">
        <v>1156</v>
      </c>
      <c r="L154" s="92">
        <v>12</v>
      </c>
      <c r="M154" s="94">
        <v>7</v>
      </c>
      <c r="N154" s="90">
        <v>9</v>
      </c>
      <c r="O154" s="92">
        <v>63</v>
      </c>
      <c r="P154" s="95" t="s">
        <v>1157</v>
      </c>
      <c r="Q154" s="96"/>
    </row>
    <row r="155" spans="1:17" s="98" customFormat="1" x14ac:dyDescent="0.2">
      <c r="A155" s="89" t="s">
        <v>513</v>
      </c>
      <c r="B155" s="90" t="s">
        <v>1334</v>
      </c>
      <c r="C155" s="91">
        <v>3329489305152</v>
      </c>
      <c r="D155" s="92" t="s">
        <v>1324</v>
      </c>
      <c r="E155" s="92" t="s">
        <v>1128</v>
      </c>
      <c r="F155" s="92">
        <v>1.27</v>
      </c>
      <c r="G155" s="93" t="s">
        <v>1335</v>
      </c>
      <c r="H155" s="92">
        <v>0.5</v>
      </c>
      <c r="I155" s="90" t="s">
        <v>1154</v>
      </c>
      <c r="J155" s="92" t="s">
        <v>1175</v>
      </c>
      <c r="K155" s="91" t="s">
        <v>1156</v>
      </c>
      <c r="L155" s="92">
        <v>12</v>
      </c>
      <c r="M155" s="94">
        <v>7</v>
      </c>
      <c r="N155" s="90">
        <v>9</v>
      </c>
      <c r="O155" s="92">
        <v>63</v>
      </c>
      <c r="P155" s="95" t="s">
        <v>1157</v>
      </c>
      <c r="Q155" s="96"/>
    </row>
    <row r="156" spans="1:17" s="98" customFormat="1" x14ac:dyDescent="0.2">
      <c r="A156" s="89" t="s">
        <v>514</v>
      </c>
      <c r="B156" s="90" t="s">
        <v>1336</v>
      </c>
      <c r="C156" s="91">
        <v>3329489306159</v>
      </c>
      <c r="D156" s="92" t="s">
        <v>1324</v>
      </c>
      <c r="E156" s="92" t="s">
        <v>1128</v>
      </c>
      <c r="F156" s="92">
        <v>1.56</v>
      </c>
      <c r="G156" s="93"/>
      <c r="H156" s="92">
        <v>0.5</v>
      </c>
      <c r="I156" s="90" t="s">
        <v>1154</v>
      </c>
      <c r="J156" s="92" t="s">
        <v>1175</v>
      </c>
      <c r="K156" s="91" t="s">
        <v>1156</v>
      </c>
      <c r="L156" s="92">
        <v>12</v>
      </c>
      <c r="M156" s="94">
        <v>10</v>
      </c>
      <c r="N156" s="90">
        <v>7</v>
      </c>
      <c r="O156" s="92">
        <v>70</v>
      </c>
      <c r="P156" s="95" t="s">
        <v>1157</v>
      </c>
      <c r="Q156" s="96"/>
    </row>
    <row r="157" spans="1:17" s="98" customFormat="1" x14ac:dyDescent="0.2">
      <c r="A157" s="89" t="s">
        <v>533</v>
      </c>
      <c r="B157" s="90" t="s">
        <v>1337</v>
      </c>
      <c r="C157" s="91">
        <v>3329489109156</v>
      </c>
      <c r="D157" s="92" t="s">
        <v>1324</v>
      </c>
      <c r="E157" s="92" t="s">
        <v>1128</v>
      </c>
      <c r="F157" s="92">
        <v>1.27</v>
      </c>
      <c r="G157" s="93"/>
      <c r="H157" s="92">
        <v>0.5</v>
      </c>
      <c r="I157" s="90" t="s">
        <v>1154</v>
      </c>
      <c r="J157" s="92" t="s">
        <v>1175</v>
      </c>
      <c r="K157" s="91" t="s">
        <v>1156</v>
      </c>
      <c r="L157" s="92">
        <v>12</v>
      </c>
      <c r="M157" s="94">
        <v>12</v>
      </c>
      <c r="N157" s="90">
        <v>8</v>
      </c>
      <c r="O157" s="92">
        <v>96</v>
      </c>
      <c r="P157" s="95" t="s">
        <v>1157</v>
      </c>
      <c r="Q157" s="96"/>
    </row>
    <row r="158" spans="1:17" s="98" customFormat="1" x14ac:dyDescent="0.2">
      <c r="A158" s="89" t="s">
        <v>515</v>
      </c>
      <c r="B158" s="90" t="s">
        <v>1338</v>
      </c>
      <c r="C158" s="91">
        <v>3329489311153</v>
      </c>
      <c r="D158" s="92" t="s">
        <v>1324</v>
      </c>
      <c r="E158" s="92" t="s">
        <v>1128</v>
      </c>
      <c r="F158" s="92">
        <v>1.27</v>
      </c>
      <c r="G158" s="93"/>
      <c r="H158" s="92">
        <v>0.5</v>
      </c>
      <c r="I158" s="90" t="s">
        <v>1154</v>
      </c>
      <c r="J158" s="92" t="s">
        <v>1175</v>
      </c>
      <c r="K158" s="91" t="s">
        <v>1156</v>
      </c>
      <c r="L158" s="92">
        <v>12</v>
      </c>
      <c r="M158" s="94">
        <v>12</v>
      </c>
      <c r="N158" s="90">
        <v>8</v>
      </c>
      <c r="O158" s="92">
        <v>96</v>
      </c>
      <c r="P158" s="95" t="s">
        <v>1157</v>
      </c>
      <c r="Q158" s="96"/>
    </row>
    <row r="159" spans="1:17" s="98" customFormat="1" x14ac:dyDescent="0.2">
      <c r="A159" s="89" t="s">
        <v>214</v>
      </c>
      <c r="B159" s="90" t="s">
        <v>1339</v>
      </c>
      <c r="C159" s="91">
        <v>3329489107169</v>
      </c>
      <c r="D159" s="92" t="s">
        <v>1324</v>
      </c>
      <c r="E159" s="92" t="s">
        <v>1128</v>
      </c>
      <c r="F159" s="92">
        <v>2.4700000000000002</v>
      </c>
      <c r="G159" s="93"/>
      <c r="H159" s="92">
        <v>1</v>
      </c>
      <c r="I159" s="90" t="s">
        <v>1154</v>
      </c>
      <c r="J159" s="92" t="s">
        <v>1175</v>
      </c>
      <c r="K159" s="91" t="s">
        <v>1156</v>
      </c>
      <c r="L159" s="92">
        <v>12</v>
      </c>
      <c r="M159" s="94">
        <v>7</v>
      </c>
      <c r="N159" s="90">
        <v>6</v>
      </c>
      <c r="O159" s="92">
        <v>42</v>
      </c>
      <c r="P159" s="95" t="s">
        <v>1157</v>
      </c>
      <c r="Q159" s="96"/>
    </row>
    <row r="160" spans="1:17" s="98" customFormat="1" x14ac:dyDescent="0.2">
      <c r="A160" s="89" t="s">
        <v>1064</v>
      </c>
      <c r="B160" s="90" t="s">
        <v>1340</v>
      </c>
      <c r="C160" s="91">
        <v>3329489107152</v>
      </c>
      <c r="D160" s="92" t="s">
        <v>1324</v>
      </c>
      <c r="E160" s="92" t="s">
        <v>1128</v>
      </c>
      <c r="F160" s="92">
        <v>1.27</v>
      </c>
      <c r="G160" s="93"/>
      <c r="H160" s="92">
        <v>0.5</v>
      </c>
      <c r="I160" s="90" t="s">
        <v>1154</v>
      </c>
      <c r="J160" s="92" t="s">
        <v>1175</v>
      </c>
      <c r="K160" s="91" t="s">
        <v>1156</v>
      </c>
      <c r="L160" s="92">
        <v>12</v>
      </c>
      <c r="M160" s="94">
        <v>7</v>
      </c>
      <c r="N160" s="90">
        <v>10</v>
      </c>
      <c r="O160" s="92">
        <v>70</v>
      </c>
      <c r="P160" s="95" t="s">
        <v>1157</v>
      </c>
      <c r="Q160" s="96"/>
    </row>
    <row r="161" spans="1:17" s="98" customFormat="1" x14ac:dyDescent="0.2">
      <c r="A161" s="89" t="s">
        <v>524</v>
      </c>
      <c r="B161" s="90" t="s">
        <v>1341</v>
      </c>
      <c r="C161" s="91">
        <v>3329489207159</v>
      </c>
      <c r="D161" s="92" t="s">
        <v>1324</v>
      </c>
      <c r="E161" s="92" t="s">
        <v>1128</v>
      </c>
      <c r="F161" s="92">
        <v>1.27</v>
      </c>
      <c r="G161" s="93"/>
      <c r="H161" s="92">
        <v>0.5</v>
      </c>
      <c r="I161" s="90" t="s">
        <v>1154</v>
      </c>
      <c r="J161" s="92" t="s">
        <v>1175</v>
      </c>
      <c r="K161" s="91" t="s">
        <v>1156</v>
      </c>
      <c r="L161" s="92">
        <v>12</v>
      </c>
      <c r="M161" s="94">
        <v>7</v>
      </c>
      <c r="N161" s="90">
        <v>10</v>
      </c>
      <c r="O161" s="92">
        <v>70</v>
      </c>
      <c r="P161" s="95" t="s">
        <v>1157</v>
      </c>
      <c r="Q161" s="96"/>
    </row>
    <row r="162" spans="1:17" s="98" customFormat="1" x14ac:dyDescent="0.2">
      <c r="A162" s="89" t="s">
        <v>516</v>
      </c>
      <c r="B162" s="90" t="s">
        <v>1342</v>
      </c>
      <c r="C162" s="91">
        <v>3329489307156</v>
      </c>
      <c r="D162" s="92" t="s">
        <v>1324</v>
      </c>
      <c r="E162" s="92" t="s">
        <v>1128</v>
      </c>
      <c r="F162" s="92">
        <v>1.27</v>
      </c>
      <c r="G162" s="93"/>
      <c r="H162" s="92">
        <v>0.5</v>
      </c>
      <c r="I162" s="90" t="s">
        <v>1154</v>
      </c>
      <c r="J162" s="92" t="s">
        <v>1175</v>
      </c>
      <c r="K162" s="91" t="s">
        <v>1156</v>
      </c>
      <c r="L162" s="92">
        <v>12</v>
      </c>
      <c r="M162" s="94">
        <v>7</v>
      </c>
      <c r="N162" s="90">
        <v>10</v>
      </c>
      <c r="O162" s="92">
        <v>70</v>
      </c>
      <c r="P162" s="95" t="s">
        <v>1157</v>
      </c>
      <c r="Q162" s="96"/>
    </row>
    <row r="163" spans="1:17" s="98" customFormat="1" x14ac:dyDescent="0.2">
      <c r="A163" s="89" t="s">
        <v>1065</v>
      </c>
      <c r="B163" s="90" t="s">
        <v>1343</v>
      </c>
      <c r="C163" s="91">
        <v>3329489112156</v>
      </c>
      <c r="D163" s="92" t="s">
        <v>1324</v>
      </c>
      <c r="E163" s="92" t="s">
        <v>1128</v>
      </c>
      <c r="F163" s="92">
        <v>1.27</v>
      </c>
      <c r="G163" s="93"/>
      <c r="H163" s="92">
        <v>0.5</v>
      </c>
      <c r="I163" s="90" t="s">
        <v>1154</v>
      </c>
      <c r="J163" s="92" t="s">
        <v>1175</v>
      </c>
      <c r="K163" s="91" t="s">
        <v>1156</v>
      </c>
      <c r="L163" s="92">
        <v>12</v>
      </c>
      <c r="M163" s="94">
        <v>27</v>
      </c>
      <c r="N163" s="90">
        <v>4</v>
      </c>
      <c r="O163" s="92">
        <v>108</v>
      </c>
      <c r="P163" s="95" t="s">
        <v>1157</v>
      </c>
      <c r="Q163" s="96"/>
    </row>
    <row r="164" spans="1:17" s="98" customFormat="1" x14ac:dyDescent="0.2">
      <c r="A164" s="89" t="s">
        <v>525</v>
      </c>
      <c r="B164" s="90" t="s">
        <v>1344</v>
      </c>
      <c r="C164" s="91">
        <v>3329489212153</v>
      </c>
      <c r="D164" s="92" t="s">
        <v>1324</v>
      </c>
      <c r="E164" s="92" t="s">
        <v>1128</v>
      </c>
      <c r="F164" s="92">
        <v>1.27</v>
      </c>
      <c r="G164" s="93"/>
      <c r="H164" s="92">
        <v>0.5</v>
      </c>
      <c r="I164" s="90" t="s">
        <v>1154</v>
      </c>
      <c r="J164" s="92" t="s">
        <v>1175</v>
      </c>
      <c r="K164" s="91" t="s">
        <v>1156</v>
      </c>
      <c r="L164" s="92">
        <v>12</v>
      </c>
      <c r="M164" s="94">
        <v>27</v>
      </c>
      <c r="N164" s="90">
        <v>4</v>
      </c>
      <c r="O164" s="92">
        <v>108</v>
      </c>
      <c r="P164" s="95" t="s">
        <v>1157</v>
      </c>
      <c r="Q164" s="96"/>
    </row>
    <row r="165" spans="1:17" s="98" customFormat="1" x14ac:dyDescent="0.2">
      <c r="A165" s="89" t="s">
        <v>517</v>
      </c>
      <c r="B165" s="90" t="s">
        <v>1345</v>
      </c>
      <c r="C165" s="91">
        <v>3329489312150</v>
      </c>
      <c r="D165" s="92" t="s">
        <v>1324</v>
      </c>
      <c r="E165" s="92" t="s">
        <v>1128</v>
      </c>
      <c r="F165" s="92">
        <v>1.27</v>
      </c>
      <c r="G165" s="93"/>
      <c r="H165" s="92">
        <v>0.5</v>
      </c>
      <c r="I165" s="90" t="s">
        <v>1154</v>
      </c>
      <c r="J165" s="92" t="s">
        <v>1175</v>
      </c>
      <c r="K165" s="91" t="s">
        <v>1156</v>
      </c>
      <c r="L165" s="92">
        <v>12</v>
      </c>
      <c r="M165" s="94">
        <v>27</v>
      </c>
      <c r="N165" s="90">
        <v>4</v>
      </c>
      <c r="O165" s="92">
        <v>108</v>
      </c>
      <c r="P165" s="95" t="s">
        <v>1157</v>
      </c>
      <c r="Q165" s="96"/>
    </row>
    <row r="166" spans="1:17" s="98" customFormat="1" x14ac:dyDescent="0.2">
      <c r="A166" s="89" t="s">
        <v>1066</v>
      </c>
      <c r="B166" s="90" t="s">
        <v>1346</v>
      </c>
      <c r="C166" s="91">
        <v>3329489111159</v>
      </c>
      <c r="D166" s="92" t="s">
        <v>1324</v>
      </c>
      <c r="E166" s="92" t="s">
        <v>1128</v>
      </c>
      <c r="F166" s="92">
        <v>1.27</v>
      </c>
      <c r="G166" s="93"/>
      <c r="H166" s="92">
        <v>0.5</v>
      </c>
      <c r="I166" s="90" t="s">
        <v>1154</v>
      </c>
      <c r="J166" s="92" t="s">
        <v>1175</v>
      </c>
      <c r="K166" s="91" t="s">
        <v>1156</v>
      </c>
      <c r="L166" s="92">
        <v>12</v>
      </c>
      <c r="M166" s="94">
        <v>7</v>
      </c>
      <c r="N166" s="90">
        <v>10</v>
      </c>
      <c r="O166" s="92">
        <v>70</v>
      </c>
      <c r="P166" s="95" t="s">
        <v>1157</v>
      </c>
      <c r="Q166" s="96"/>
    </row>
    <row r="167" spans="1:17" s="98" customFormat="1" x14ac:dyDescent="0.2">
      <c r="A167" s="89" t="s">
        <v>527</v>
      </c>
      <c r="B167" s="90" t="s">
        <v>1347</v>
      </c>
      <c r="C167" s="91">
        <v>3329489211156</v>
      </c>
      <c r="D167" s="92" t="s">
        <v>1324</v>
      </c>
      <c r="E167" s="92" t="s">
        <v>1128</v>
      </c>
      <c r="F167" s="92">
        <v>1.27</v>
      </c>
      <c r="G167" s="93"/>
      <c r="H167" s="92">
        <v>0.5</v>
      </c>
      <c r="I167" s="90" t="s">
        <v>1154</v>
      </c>
      <c r="J167" s="92" t="s">
        <v>1175</v>
      </c>
      <c r="K167" s="91" t="s">
        <v>1156</v>
      </c>
      <c r="L167" s="92">
        <v>12</v>
      </c>
      <c r="M167" s="94">
        <v>7</v>
      </c>
      <c r="N167" s="90">
        <v>10</v>
      </c>
      <c r="O167" s="92">
        <v>70</v>
      </c>
      <c r="P167" s="95" t="s">
        <v>1157</v>
      </c>
      <c r="Q167" s="96"/>
    </row>
    <row r="168" spans="1:17" s="98" customFormat="1" x14ac:dyDescent="0.2">
      <c r="A168" s="89" t="s">
        <v>518</v>
      </c>
      <c r="B168" s="90" t="s">
        <v>1348</v>
      </c>
      <c r="C168" s="91">
        <v>3329489309150</v>
      </c>
      <c r="D168" s="92" t="s">
        <v>1324</v>
      </c>
      <c r="E168" s="92" t="s">
        <v>1128</v>
      </c>
      <c r="F168" s="92">
        <v>1.27</v>
      </c>
      <c r="G168" s="93"/>
      <c r="H168" s="92">
        <v>0.5</v>
      </c>
      <c r="I168" s="90" t="s">
        <v>1154</v>
      </c>
      <c r="J168" s="92" t="s">
        <v>1175</v>
      </c>
      <c r="K168" s="91" t="s">
        <v>1156</v>
      </c>
      <c r="L168" s="92">
        <v>12</v>
      </c>
      <c r="M168" s="94">
        <v>7</v>
      </c>
      <c r="N168" s="90">
        <v>10</v>
      </c>
      <c r="O168" s="92">
        <v>70</v>
      </c>
      <c r="P168" s="95" t="s">
        <v>1157</v>
      </c>
      <c r="Q168" s="96"/>
    </row>
    <row r="169" spans="1:17" s="98" customFormat="1" x14ac:dyDescent="0.2">
      <c r="A169" s="89" t="s">
        <v>1067</v>
      </c>
      <c r="B169" s="90" t="s">
        <v>1349</v>
      </c>
      <c r="C169" s="91">
        <v>3329489117151</v>
      </c>
      <c r="D169" s="92" t="s">
        <v>1324</v>
      </c>
      <c r="E169" s="92" t="s">
        <v>1128</v>
      </c>
      <c r="F169" s="92">
        <v>1.27</v>
      </c>
      <c r="G169" s="93"/>
      <c r="H169" s="92">
        <v>0.5</v>
      </c>
      <c r="I169" s="90" t="s">
        <v>1154</v>
      </c>
      <c r="J169" s="92" t="s">
        <v>1175</v>
      </c>
      <c r="K169" s="91" t="s">
        <v>1156</v>
      </c>
      <c r="L169" s="92">
        <v>12</v>
      </c>
      <c r="M169" s="94">
        <v>27</v>
      </c>
      <c r="N169" s="90">
        <v>4</v>
      </c>
      <c r="O169" s="92">
        <v>108</v>
      </c>
      <c r="P169" s="95" t="s">
        <v>1157</v>
      </c>
      <c r="Q169" s="96"/>
    </row>
    <row r="170" spans="1:17" s="98" customFormat="1" x14ac:dyDescent="0.2">
      <c r="A170" s="89" t="s">
        <v>510</v>
      </c>
      <c r="B170" s="90" t="s">
        <v>1350</v>
      </c>
      <c r="C170" s="91">
        <v>3329489113153</v>
      </c>
      <c r="D170" s="92" t="s">
        <v>1324</v>
      </c>
      <c r="E170" s="92" t="s">
        <v>1128</v>
      </c>
      <c r="F170" s="92">
        <v>1.27</v>
      </c>
      <c r="G170" s="93"/>
      <c r="H170" s="92">
        <v>0.5</v>
      </c>
      <c r="I170" s="90" t="s">
        <v>1154</v>
      </c>
      <c r="J170" s="92" t="s">
        <v>1175</v>
      </c>
      <c r="K170" s="91" t="s">
        <v>1156</v>
      </c>
      <c r="L170" s="92">
        <v>12</v>
      </c>
      <c r="M170" s="94">
        <v>7</v>
      </c>
      <c r="N170" s="90">
        <v>10</v>
      </c>
      <c r="O170" s="92">
        <v>70</v>
      </c>
      <c r="P170" s="95" t="s">
        <v>1157</v>
      </c>
      <c r="Q170" s="96"/>
    </row>
    <row r="171" spans="1:17" s="98" customFormat="1" x14ac:dyDescent="0.2">
      <c r="A171" s="89" t="s">
        <v>519</v>
      </c>
      <c r="B171" s="90" t="s">
        <v>1351</v>
      </c>
      <c r="C171" s="91">
        <v>3329489313157</v>
      </c>
      <c r="D171" s="92" t="s">
        <v>1324</v>
      </c>
      <c r="E171" s="92" t="s">
        <v>1128</v>
      </c>
      <c r="F171" s="92">
        <v>1.27</v>
      </c>
      <c r="G171" s="93"/>
      <c r="H171" s="92">
        <v>0.5</v>
      </c>
      <c r="I171" s="90" t="s">
        <v>1154</v>
      </c>
      <c r="J171" s="92" t="s">
        <v>1175</v>
      </c>
      <c r="K171" s="91" t="s">
        <v>1156</v>
      </c>
      <c r="L171" s="92">
        <v>12</v>
      </c>
      <c r="M171" s="94">
        <v>7</v>
      </c>
      <c r="N171" s="90">
        <v>10</v>
      </c>
      <c r="O171" s="92">
        <v>70</v>
      </c>
      <c r="P171" s="95" t="s">
        <v>1157</v>
      </c>
      <c r="Q171" s="96"/>
    </row>
    <row r="172" spans="1:17" s="98" customFormat="1" x14ac:dyDescent="0.2">
      <c r="A172" s="89" t="s">
        <v>740</v>
      </c>
      <c r="B172" s="90" t="s">
        <v>1352</v>
      </c>
      <c r="C172" s="91">
        <v>3305041400619</v>
      </c>
      <c r="D172" s="92" t="s">
        <v>1123</v>
      </c>
      <c r="E172" s="92" t="s">
        <v>1123</v>
      </c>
      <c r="F172" s="92">
        <v>3.57</v>
      </c>
      <c r="G172" s="93"/>
      <c r="H172" s="92">
        <v>0.25</v>
      </c>
      <c r="I172" s="90" t="s">
        <v>1154</v>
      </c>
      <c r="J172" s="92" t="s">
        <v>1175</v>
      </c>
      <c r="K172" s="91" t="s">
        <v>1156</v>
      </c>
      <c r="L172" s="92">
        <v>12</v>
      </c>
      <c r="M172" s="94">
        <v>17</v>
      </c>
      <c r="N172" s="90">
        <v>9</v>
      </c>
      <c r="O172" s="92">
        <v>153</v>
      </c>
      <c r="P172" s="95" t="s">
        <v>1294</v>
      </c>
      <c r="Q172" s="96"/>
    </row>
    <row r="173" spans="1:17" s="98" customFormat="1" x14ac:dyDescent="0.2">
      <c r="A173" s="89" t="s">
        <v>742</v>
      </c>
      <c r="B173" s="90" t="s">
        <v>1353</v>
      </c>
      <c r="C173" s="91">
        <v>3305044020395</v>
      </c>
      <c r="D173" s="92" t="s">
        <v>1123</v>
      </c>
      <c r="E173" s="92" t="s">
        <v>1123</v>
      </c>
      <c r="F173" s="92">
        <v>3.69</v>
      </c>
      <c r="G173" s="93"/>
      <c r="H173" s="92">
        <v>0.125</v>
      </c>
      <c r="I173" s="90" t="s">
        <v>1154</v>
      </c>
      <c r="J173" s="92" t="s">
        <v>1175</v>
      </c>
      <c r="K173" s="91" t="s">
        <v>1156</v>
      </c>
      <c r="L173" s="92">
        <v>12</v>
      </c>
      <c r="M173" s="94">
        <v>22</v>
      </c>
      <c r="N173" s="90">
        <v>6</v>
      </c>
      <c r="O173" s="92">
        <v>132</v>
      </c>
      <c r="P173" s="95" t="s">
        <v>1294</v>
      </c>
      <c r="Q173" s="96"/>
    </row>
    <row r="174" spans="1:17" s="98" customFormat="1" x14ac:dyDescent="0.2">
      <c r="A174" s="89" t="s">
        <v>741</v>
      </c>
      <c r="B174" s="90" t="s">
        <v>1354</v>
      </c>
      <c r="C174" s="91">
        <v>3305044000793</v>
      </c>
      <c r="D174" s="92" t="s">
        <v>1123</v>
      </c>
      <c r="E174" s="92" t="s">
        <v>1123</v>
      </c>
      <c r="F174" s="92">
        <v>5.15</v>
      </c>
      <c r="G174" s="93"/>
      <c r="H174" s="92">
        <v>0.25</v>
      </c>
      <c r="I174" s="90" t="s">
        <v>1154</v>
      </c>
      <c r="J174" s="92" t="s">
        <v>1175</v>
      </c>
      <c r="K174" s="91" t="s">
        <v>1156</v>
      </c>
      <c r="L174" s="92">
        <v>12</v>
      </c>
      <c r="M174" s="94">
        <v>17</v>
      </c>
      <c r="N174" s="90">
        <v>6</v>
      </c>
      <c r="O174" s="92">
        <v>102</v>
      </c>
      <c r="P174" s="95" t="s">
        <v>1294</v>
      </c>
      <c r="Q174" s="96"/>
    </row>
    <row r="175" spans="1:17" s="98" customFormat="1" x14ac:dyDescent="0.2">
      <c r="A175" s="89" t="s">
        <v>738</v>
      </c>
      <c r="B175" s="90" t="s">
        <v>1355</v>
      </c>
      <c r="C175" s="91">
        <v>3305041100625</v>
      </c>
      <c r="D175" s="92" t="s">
        <v>1123</v>
      </c>
      <c r="E175" s="92" t="s">
        <v>1123</v>
      </c>
      <c r="F175" s="92">
        <v>2.41</v>
      </c>
      <c r="G175" s="93"/>
      <c r="H175" s="92">
        <v>0.25</v>
      </c>
      <c r="I175" s="90" t="s">
        <v>1154</v>
      </c>
      <c r="J175" s="92" t="s">
        <v>1175</v>
      </c>
      <c r="K175" s="91" t="s">
        <v>1156</v>
      </c>
      <c r="L175" s="92">
        <v>12</v>
      </c>
      <c r="M175" s="94">
        <v>17</v>
      </c>
      <c r="N175" s="90">
        <v>9</v>
      </c>
      <c r="O175" s="92">
        <v>153</v>
      </c>
      <c r="P175" s="95" t="s">
        <v>1294</v>
      </c>
      <c r="Q175" s="101" t="str">
        <f>_xlfn.XLOOKUP(A175,'[1]TG 2025'!$A$11:$A$731,'[1]TG 2025'!$Q$11:$Q$731,"")</f>
        <v>TOP STAR</v>
      </c>
    </row>
    <row r="176" spans="1:17" s="98" customFormat="1" x14ac:dyDescent="0.2">
      <c r="A176" s="89" t="s">
        <v>737</v>
      </c>
      <c r="B176" s="90" t="s">
        <v>1356</v>
      </c>
      <c r="C176" s="91">
        <v>3305041100090</v>
      </c>
      <c r="D176" s="92" t="s">
        <v>1123</v>
      </c>
      <c r="E176" s="92" t="s">
        <v>1123</v>
      </c>
      <c r="F176" s="92">
        <v>21.39</v>
      </c>
      <c r="G176" s="93"/>
      <c r="H176" s="92">
        <v>5</v>
      </c>
      <c r="I176" s="90" t="s">
        <v>1154</v>
      </c>
      <c r="J176" s="92" t="s">
        <v>1155</v>
      </c>
      <c r="K176" s="91" t="s">
        <v>1156</v>
      </c>
      <c r="L176" s="92">
        <v>1</v>
      </c>
      <c r="M176" s="94">
        <v>12</v>
      </c>
      <c r="N176" s="90">
        <v>10</v>
      </c>
      <c r="O176" s="92">
        <v>120</v>
      </c>
      <c r="P176" s="95" t="s">
        <v>1294</v>
      </c>
      <c r="Q176" s="96"/>
    </row>
    <row r="177" spans="1:17" s="98" customFormat="1" x14ac:dyDescent="0.2">
      <c r="A177" s="89" t="s">
        <v>1357</v>
      </c>
      <c r="B177" s="90" t="s">
        <v>1358</v>
      </c>
      <c r="C177" s="91">
        <v>3305040000742</v>
      </c>
      <c r="D177" s="92" t="s">
        <v>1123</v>
      </c>
      <c r="E177" s="92" t="s">
        <v>1123</v>
      </c>
      <c r="F177" s="92">
        <v>2.1800000000000002</v>
      </c>
      <c r="G177" s="93"/>
      <c r="H177" s="92">
        <v>0.5</v>
      </c>
      <c r="I177" s="90" t="s">
        <v>1154</v>
      </c>
      <c r="J177" s="92" t="s">
        <v>1175</v>
      </c>
      <c r="K177" s="91" t="s">
        <v>1156</v>
      </c>
      <c r="L177" s="92">
        <v>10</v>
      </c>
      <c r="M177" s="94">
        <v>10</v>
      </c>
      <c r="N177" s="90">
        <v>13</v>
      </c>
      <c r="O177" s="92">
        <v>130</v>
      </c>
      <c r="P177" s="95" t="s">
        <v>1294</v>
      </c>
      <c r="Q177" s="96"/>
    </row>
    <row r="178" spans="1:17" s="98" customFormat="1" x14ac:dyDescent="0.2">
      <c r="A178" s="89" t="s">
        <v>735</v>
      </c>
      <c r="B178" s="90" t="s">
        <v>1359</v>
      </c>
      <c r="C178" s="91">
        <v>3305041000093</v>
      </c>
      <c r="D178" s="92" t="s">
        <v>1123</v>
      </c>
      <c r="E178" s="92" t="s">
        <v>1123</v>
      </c>
      <c r="F178" s="92">
        <v>12.24</v>
      </c>
      <c r="G178" s="93"/>
      <c r="H178" s="92">
        <v>5</v>
      </c>
      <c r="I178" s="90" t="s">
        <v>1154</v>
      </c>
      <c r="J178" s="92" t="s">
        <v>1155</v>
      </c>
      <c r="K178" s="91" t="s">
        <v>1156</v>
      </c>
      <c r="L178" s="92">
        <v>1</v>
      </c>
      <c r="M178" s="94">
        <v>12</v>
      </c>
      <c r="N178" s="90">
        <v>10</v>
      </c>
      <c r="O178" s="92">
        <v>120</v>
      </c>
      <c r="P178" s="95" t="s">
        <v>1294</v>
      </c>
      <c r="Q178" s="96"/>
    </row>
    <row r="179" spans="1:17" s="98" customFormat="1" x14ac:dyDescent="0.2">
      <c r="A179" s="89" t="s">
        <v>736</v>
      </c>
      <c r="B179" s="90" t="s">
        <v>1360</v>
      </c>
      <c r="C179" s="91">
        <v>3305040000865</v>
      </c>
      <c r="D179" s="92" t="s">
        <v>1123</v>
      </c>
      <c r="E179" s="92" t="s">
        <v>1123</v>
      </c>
      <c r="F179" s="92">
        <v>2.09</v>
      </c>
      <c r="G179" s="93"/>
      <c r="H179" s="92">
        <v>1</v>
      </c>
      <c r="I179" s="90" t="s">
        <v>1154</v>
      </c>
      <c r="J179" s="92" t="s">
        <v>1175</v>
      </c>
      <c r="K179" s="91" t="s">
        <v>1156</v>
      </c>
      <c r="L179" s="92">
        <v>10</v>
      </c>
      <c r="M179" s="94">
        <v>10</v>
      </c>
      <c r="N179" s="90">
        <v>9</v>
      </c>
      <c r="O179" s="92">
        <v>90</v>
      </c>
      <c r="P179" s="95" t="s">
        <v>1294</v>
      </c>
      <c r="Q179" s="96"/>
    </row>
    <row r="180" spans="1:17" s="98" customFormat="1" x14ac:dyDescent="0.2">
      <c r="A180" s="89" t="s">
        <v>739</v>
      </c>
      <c r="B180" s="90" t="s">
        <v>1361</v>
      </c>
      <c r="C180" s="91">
        <v>3305041500616</v>
      </c>
      <c r="D180" s="92" t="s">
        <v>1123</v>
      </c>
      <c r="E180" s="92" t="s">
        <v>1123</v>
      </c>
      <c r="F180" s="92">
        <v>3.57</v>
      </c>
      <c r="G180" s="93"/>
      <c r="H180" s="92">
        <v>0.25</v>
      </c>
      <c r="I180" s="90" t="s">
        <v>1154</v>
      </c>
      <c r="J180" s="92" t="s">
        <v>1175</v>
      </c>
      <c r="K180" s="91" t="s">
        <v>1156</v>
      </c>
      <c r="L180" s="92">
        <v>12</v>
      </c>
      <c r="M180" s="94">
        <v>17</v>
      </c>
      <c r="N180" s="90">
        <v>9</v>
      </c>
      <c r="O180" s="92">
        <v>153</v>
      </c>
      <c r="P180" s="95" t="s">
        <v>1294</v>
      </c>
      <c r="Q180" s="96"/>
    </row>
    <row r="181" spans="1:17" s="98" customFormat="1" x14ac:dyDescent="0.2">
      <c r="A181" s="89" t="s">
        <v>849</v>
      </c>
      <c r="B181" s="90" t="s">
        <v>1362</v>
      </c>
      <c r="C181" s="91">
        <v>3329480002593</v>
      </c>
      <c r="D181" s="92" t="s">
        <v>787</v>
      </c>
      <c r="E181" s="92" t="s">
        <v>1128</v>
      </c>
      <c r="F181" s="92">
        <v>12.93</v>
      </c>
      <c r="G181" s="93"/>
      <c r="H181" s="92">
        <v>1.5</v>
      </c>
      <c r="I181" s="90" t="s">
        <v>1154</v>
      </c>
      <c r="J181" s="92" t="s">
        <v>1155</v>
      </c>
      <c r="K181" s="91" t="s">
        <v>1156</v>
      </c>
      <c r="L181" s="92">
        <v>1</v>
      </c>
      <c r="M181" s="94">
        <v>12</v>
      </c>
      <c r="N181" s="90">
        <v>8</v>
      </c>
      <c r="O181" s="92">
        <v>96</v>
      </c>
      <c r="P181" s="95" t="s">
        <v>1164</v>
      </c>
      <c r="Q181" s="96"/>
    </row>
    <row r="182" spans="1:17" s="98" customFormat="1" x14ac:dyDescent="0.2">
      <c r="A182" s="89" t="s">
        <v>381</v>
      </c>
      <c r="B182" s="90" t="s">
        <v>1363</v>
      </c>
      <c r="C182" s="91">
        <v>3329483432502</v>
      </c>
      <c r="D182" s="92" t="s">
        <v>787</v>
      </c>
      <c r="E182" s="92" t="s">
        <v>1128</v>
      </c>
      <c r="F182" s="92">
        <v>3.43</v>
      </c>
      <c r="G182" s="93"/>
      <c r="H182" s="92">
        <v>0.25</v>
      </c>
      <c r="I182" s="90" t="s">
        <v>1154</v>
      </c>
      <c r="J182" s="92" t="s">
        <v>1175</v>
      </c>
      <c r="K182" s="91" t="s">
        <v>1156</v>
      </c>
      <c r="L182" s="92">
        <v>6</v>
      </c>
      <c r="M182" s="94">
        <v>16</v>
      </c>
      <c r="N182" s="90">
        <v>8</v>
      </c>
      <c r="O182" s="92">
        <v>128</v>
      </c>
      <c r="P182" s="95" t="s">
        <v>1164</v>
      </c>
      <c r="Q182" s="96"/>
    </row>
    <row r="183" spans="1:17" s="98" customFormat="1" x14ac:dyDescent="0.2">
      <c r="A183" s="89" t="s">
        <v>1004</v>
      </c>
      <c r="B183" s="90" t="s">
        <v>1364</v>
      </c>
      <c r="C183" s="91">
        <v>3329483430102</v>
      </c>
      <c r="D183" s="92" t="s">
        <v>787</v>
      </c>
      <c r="E183" s="92" t="s">
        <v>1128</v>
      </c>
      <c r="F183" s="92">
        <v>112.66</v>
      </c>
      <c r="G183" s="93"/>
      <c r="H183" s="92">
        <v>10</v>
      </c>
      <c r="I183" s="90" t="s">
        <v>1154</v>
      </c>
      <c r="J183" s="92" t="s">
        <v>1155</v>
      </c>
      <c r="K183" s="91" t="s">
        <v>1156</v>
      </c>
      <c r="L183" s="92">
        <v>1</v>
      </c>
      <c r="M183" s="94">
        <v>4</v>
      </c>
      <c r="N183" s="90">
        <v>4</v>
      </c>
      <c r="O183" s="92">
        <v>16</v>
      </c>
      <c r="P183" s="95" t="s">
        <v>1164</v>
      </c>
      <c r="Q183" s="96"/>
    </row>
    <row r="184" spans="1:17" s="98" customFormat="1" x14ac:dyDescent="0.2">
      <c r="A184" s="89" t="s">
        <v>1005</v>
      </c>
      <c r="B184" s="90" t="s">
        <v>1365</v>
      </c>
      <c r="C184" s="91">
        <v>3329483430157</v>
      </c>
      <c r="D184" s="92" t="s">
        <v>787</v>
      </c>
      <c r="E184" s="92" t="s">
        <v>1128</v>
      </c>
      <c r="F184" s="92">
        <v>20.78</v>
      </c>
      <c r="G184" s="93"/>
      <c r="H184" s="92">
        <v>1.5</v>
      </c>
      <c r="I184" s="90" t="s">
        <v>1154</v>
      </c>
      <c r="J184" s="92" t="s">
        <v>1155</v>
      </c>
      <c r="K184" s="91" t="s">
        <v>1156</v>
      </c>
      <c r="L184" s="92">
        <v>1</v>
      </c>
      <c r="M184" s="94">
        <v>12</v>
      </c>
      <c r="N184" s="90">
        <v>8</v>
      </c>
      <c r="O184" s="92">
        <v>96</v>
      </c>
      <c r="P184" s="95" t="s">
        <v>1164</v>
      </c>
      <c r="Q184" s="96"/>
    </row>
    <row r="185" spans="1:17" s="98" customFormat="1" x14ac:dyDescent="0.2">
      <c r="A185" s="89" t="s">
        <v>370</v>
      </c>
      <c r="B185" s="90" t="s">
        <v>1366</v>
      </c>
      <c r="C185" s="91">
        <v>3329483301204</v>
      </c>
      <c r="D185" s="92" t="s">
        <v>787</v>
      </c>
      <c r="E185" s="92" t="s">
        <v>1128</v>
      </c>
      <c r="F185" s="92">
        <v>3.64</v>
      </c>
      <c r="G185" s="93"/>
      <c r="H185" s="92">
        <v>0.5</v>
      </c>
      <c r="I185" s="90" t="s">
        <v>1154</v>
      </c>
      <c r="J185" s="92" t="s">
        <v>1175</v>
      </c>
      <c r="K185" s="91" t="s">
        <v>1156</v>
      </c>
      <c r="L185" s="92">
        <v>6</v>
      </c>
      <c r="M185" s="94">
        <v>16</v>
      </c>
      <c r="N185" s="90">
        <v>8</v>
      </c>
      <c r="O185" s="92">
        <v>128</v>
      </c>
      <c r="P185" s="95" t="s">
        <v>1164</v>
      </c>
      <c r="Q185" s="96"/>
    </row>
    <row r="186" spans="1:17" s="98" customFormat="1" x14ac:dyDescent="0.2">
      <c r="A186" s="89" t="s">
        <v>384</v>
      </c>
      <c r="B186" s="90" t="s">
        <v>1367</v>
      </c>
      <c r="C186" s="91">
        <v>3329483371207</v>
      </c>
      <c r="D186" s="92" t="s">
        <v>787</v>
      </c>
      <c r="E186" s="92" t="s">
        <v>1128</v>
      </c>
      <c r="F186" s="92">
        <v>3.76</v>
      </c>
      <c r="G186" s="93"/>
      <c r="H186" s="92">
        <v>0.5</v>
      </c>
      <c r="I186" s="90" t="s">
        <v>1154</v>
      </c>
      <c r="J186" s="92" t="s">
        <v>1175</v>
      </c>
      <c r="K186" s="91" t="s">
        <v>1156</v>
      </c>
      <c r="L186" s="92">
        <v>6</v>
      </c>
      <c r="M186" s="94">
        <v>16</v>
      </c>
      <c r="N186" s="90">
        <v>8</v>
      </c>
      <c r="O186" s="92">
        <v>128</v>
      </c>
      <c r="P186" s="95" t="s">
        <v>1164</v>
      </c>
      <c r="Q186" s="96"/>
    </row>
    <row r="187" spans="1:17" s="98" customFormat="1" x14ac:dyDescent="0.2">
      <c r="A187" s="89" t="s">
        <v>375</v>
      </c>
      <c r="B187" s="90" t="s">
        <v>1368</v>
      </c>
      <c r="C187" s="91">
        <v>3329483323756</v>
      </c>
      <c r="D187" s="92" t="s">
        <v>787</v>
      </c>
      <c r="E187" s="92" t="s">
        <v>1128</v>
      </c>
      <c r="F187" s="92">
        <v>4.3600000000000003</v>
      </c>
      <c r="G187" s="93"/>
      <c r="H187" s="92">
        <v>0.375</v>
      </c>
      <c r="I187" s="90" t="s">
        <v>1154</v>
      </c>
      <c r="J187" s="92" t="s">
        <v>1175</v>
      </c>
      <c r="K187" s="91" t="s">
        <v>1156</v>
      </c>
      <c r="L187" s="92">
        <v>6</v>
      </c>
      <c r="M187" s="94">
        <v>16</v>
      </c>
      <c r="N187" s="90">
        <v>8</v>
      </c>
      <c r="O187" s="92">
        <v>128</v>
      </c>
      <c r="P187" s="95" t="s">
        <v>1164</v>
      </c>
      <c r="Q187" s="96"/>
    </row>
    <row r="188" spans="1:17" s="98" customFormat="1" x14ac:dyDescent="0.2">
      <c r="A188" s="89" t="s">
        <v>207</v>
      </c>
      <c r="B188" s="90" t="s">
        <v>1369</v>
      </c>
      <c r="C188" s="91">
        <v>3329483913759</v>
      </c>
      <c r="D188" s="92" t="s">
        <v>787</v>
      </c>
      <c r="E188" s="92" t="s">
        <v>1128</v>
      </c>
      <c r="F188" s="92">
        <v>4.07</v>
      </c>
      <c r="G188" s="93"/>
      <c r="H188" s="92">
        <v>0.375</v>
      </c>
      <c r="I188" s="90" t="s">
        <v>1154</v>
      </c>
      <c r="J188" s="92" t="s">
        <v>1175</v>
      </c>
      <c r="K188" s="91" t="s">
        <v>1156</v>
      </c>
      <c r="L188" s="92">
        <v>6</v>
      </c>
      <c r="M188" s="94">
        <v>16</v>
      </c>
      <c r="N188" s="90">
        <v>8</v>
      </c>
      <c r="O188" s="92">
        <v>128</v>
      </c>
      <c r="P188" s="95" t="s">
        <v>1164</v>
      </c>
      <c r="Q188" s="96"/>
    </row>
    <row r="189" spans="1:17" s="98" customFormat="1" x14ac:dyDescent="0.2">
      <c r="A189" s="89" t="s">
        <v>1002</v>
      </c>
      <c r="B189" s="90" t="s">
        <v>1370</v>
      </c>
      <c r="C189" s="91">
        <v>3329483321035</v>
      </c>
      <c r="D189" s="92" t="s">
        <v>787</v>
      </c>
      <c r="E189" s="92" t="s">
        <v>1128</v>
      </c>
      <c r="F189" s="92">
        <v>29.96</v>
      </c>
      <c r="G189" s="93"/>
      <c r="H189" s="92">
        <v>3</v>
      </c>
      <c r="I189" s="90" t="s">
        <v>1154</v>
      </c>
      <c r="J189" s="92" t="s">
        <v>1155</v>
      </c>
      <c r="K189" s="91" t="s">
        <v>1156</v>
      </c>
      <c r="L189" s="92">
        <v>1</v>
      </c>
      <c r="M189" s="94">
        <v>12</v>
      </c>
      <c r="N189" s="90">
        <v>8</v>
      </c>
      <c r="O189" s="92">
        <v>96</v>
      </c>
      <c r="P189" s="95" t="s">
        <v>1164</v>
      </c>
      <c r="Q189" s="96"/>
    </row>
    <row r="190" spans="1:17" s="98" customFormat="1" x14ac:dyDescent="0.2">
      <c r="A190" s="89" t="s">
        <v>377</v>
      </c>
      <c r="B190" s="90" t="s">
        <v>1371</v>
      </c>
      <c r="C190" s="91">
        <v>3329483413754</v>
      </c>
      <c r="D190" s="92" t="s">
        <v>787</v>
      </c>
      <c r="E190" s="92" t="s">
        <v>1128</v>
      </c>
      <c r="F190" s="92">
        <v>3.7</v>
      </c>
      <c r="G190" s="93"/>
      <c r="H190" s="92">
        <v>0.375</v>
      </c>
      <c r="I190" s="90" t="s">
        <v>1154</v>
      </c>
      <c r="J190" s="92" t="s">
        <v>1175</v>
      </c>
      <c r="K190" s="91" t="s">
        <v>1156</v>
      </c>
      <c r="L190" s="92">
        <v>6</v>
      </c>
      <c r="M190" s="94">
        <v>16</v>
      </c>
      <c r="N190" s="90">
        <v>8</v>
      </c>
      <c r="O190" s="92">
        <v>128</v>
      </c>
      <c r="P190" s="95" t="s">
        <v>1164</v>
      </c>
      <c r="Q190" s="96"/>
    </row>
    <row r="191" spans="1:17" s="98" customFormat="1" x14ac:dyDescent="0.2">
      <c r="A191" s="89" t="s">
        <v>1003</v>
      </c>
      <c r="B191" s="90" t="s">
        <v>1372</v>
      </c>
      <c r="C191" s="91">
        <v>3329483411033</v>
      </c>
      <c r="D191" s="92" t="s">
        <v>787</v>
      </c>
      <c r="E191" s="92" t="s">
        <v>1128</v>
      </c>
      <c r="F191" s="92">
        <v>25.33</v>
      </c>
      <c r="G191" s="93"/>
      <c r="H191" s="92">
        <v>3</v>
      </c>
      <c r="I191" s="90" t="s">
        <v>1154</v>
      </c>
      <c r="J191" s="92" t="s">
        <v>1155</v>
      </c>
      <c r="K191" s="91" t="s">
        <v>1156</v>
      </c>
      <c r="L191" s="92">
        <v>1</v>
      </c>
      <c r="M191" s="94">
        <v>12</v>
      </c>
      <c r="N191" s="90">
        <v>8</v>
      </c>
      <c r="O191" s="92">
        <v>96</v>
      </c>
      <c r="P191" s="95" t="s">
        <v>1164</v>
      </c>
      <c r="Q191" s="96"/>
    </row>
    <row r="192" spans="1:17" s="98" customFormat="1" x14ac:dyDescent="0.2">
      <c r="A192" s="89" t="s">
        <v>1007</v>
      </c>
      <c r="B192" s="90" t="s">
        <v>1373</v>
      </c>
      <c r="C192" s="91">
        <v>3329483371030</v>
      </c>
      <c r="D192" s="92" t="s">
        <v>787</v>
      </c>
      <c r="E192" s="92" t="s">
        <v>1128</v>
      </c>
      <c r="F192" s="92">
        <v>20.7</v>
      </c>
      <c r="G192" s="93"/>
      <c r="H192" s="92">
        <v>3</v>
      </c>
      <c r="I192" s="90" t="s">
        <v>1154</v>
      </c>
      <c r="J192" s="92" t="s">
        <v>1155</v>
      </c>
      <c r="K192" s="91" t="s">
        <v>1156</v>
      </c>
      <c r="L192" s="92">
        <v>1</v>
      </c>
      <c r="M192" s="94">
        <v>12</v>
      </c>
      <c r="N192" s="90">
        <v>8</v>
      </c>
      <c r="O192" s="92">
        <v>96</v>
      </c>
      <c r="P192" s="95" t="s">
        <v>1164</v>
      </c>
      <c r="Q192" s="96"/>
    </row>
    <row r="193" spans="1:17" s="98" customFormat="1" x14ac:dyDescent="0.2">
      <c r="A193" s="89" t="s">
        <v>373</v>
      </c>
      <c r="B193" s="90" t="s">
        <v>1374</v>
      </c>
      <c r="C193" s="91">
        <v>3329483311203</v>
      </c>
      <c r="D193" s="92" t="s">
        <v>787</v>
      </c>
      <c r="E193" s="92" t="s">
        <v>1128</v>
      </c>
      <c r="F193" s="92">
        <v>4.0599999999999996</v>
      </c>
      <c r="G193" s="93"/>
      <c r="H193" s="92">
        <v>0.5</v>
      </c>
      <c r="I193" s="90" t="s">
        <v>1154</v>
      </c>
      <c r="J193" s="92" t="s">
        <v>1175</v>
      </c>
      <c r="K193" s="91" t="s">
        <v>1156</v>
      </c>
      <c r="L193" s="92">
        <v>6</v>
      </c>
      <c r="M193" s="94">
        <v>16</v>
      </c>
      <c r="N193" s="90">
        <v>8</v>
      </c>
      <c r="O193" s="92">
        <v>128</v>
      </c>
      <c r="P193" s="95" t="s">
        <v>1164</v>
      </c>
      <c r="Q193" s="96"/>
    </row>
    <row r="194" spans="1:17" s="98" customFormat="1" x14ac:dyDescent="0.2">
      <c r="A194" s="89" t="s">
        <v>1001</v>
      </c>
      <c r="B194" s="90" t="s">
        <v>1375</v>
      </c>
      <c r="C194" s="91">
        <v>3329483311036</v>
      </c>
      <c r="D194" s="92" t="s">
        <v>787</v>
      </c>
      <c r="E194" s="92" t="s">
        <v>1128</v>
      </c>
      <c r="F194" s="92">
        <v>22.57</v>
      </c>
      <c r="G194" s="93"/>
      <c r="H194" s="92">
        <v>3</v>
      </c>
      <c r="I194" s="90" t="s">
        <v>1154</v>
      </c>
      <c r="J194" s="92" t="s">
        <v>1155</v>
      </c>
      <c r="K194" s="91" t="s">
        <v>1156</v>
      </c>
      <c r="L194" s="92">
        <v>1</v>
      </c>
      <c r="M194" s="94">
        <v>12</v>
      </c>
      <c r="N194" s="90">
        <v>8</v>
      </c>
      <c r="O194" s="92">
        <v>96</v>
      </c>
      <c r="P194" s="95" t="s">
        <v>1164</v>
      </c>
      <c r="Q194" s="96"/>
    </row>
    <row r="195" spans="1:17" s="98" customFormat="1" x14ac:dyDescent="0.2">
      <c r="A195" s="89" t="s">
        <v>1000</v>
      </c>
      <c r="B195" s="90" t="s">
        <v>1376</v>
      </c>
      <c r="C195" s="91">
        <v>3329483301037</v>
      </c>
      <c r="D195" s="92" t="s">
        <v>787</v>
      </c>
      <c r="E195" s="92" t="s">
        <v>1128</v>
      </c>
      <c r="F195" s="92">
        <v>20.65</v>
      </c>
      <c r="G195" s="93"/>
      <c r="H195" s="92">
        <v>3</v>
      </c>
      <c r="I195" s="90" t="s">
        <v>1154</v>
      </c>
      <c r="J195" s="92" t="s">
        <v>1155</v>
      </c>
      <c r="K195" s="91" t="s">
        <v>1156</v>
      </c>
      <c r="L195" s="92">
        <v>1</v>
      </c>
      <c r="M195" s="94">
        <v>12</v>
      </c>
      <c r="N195" s="90">
        <v>8</v>
      </c>
      <c r="O195" s="92">
        <v>96</v>
      </c>
      <c r="P195" s="95" t="s">
        <v>1164</v>
      </c>
      <c r="Q195" s="96"/>
    </row>
    <row r="196" spans="1:17" s="98" customFormat="1" x14ac:dyDescent="0.2">
      <c r="A196" s="89" t="s">
        <v>392</v>
      </c>
      <c r="B196" s="90" t="s">
        <v>1377</v>
      </c>
      <c r="C196" s="91">
        <v>3329483392004</v>
      </c>
      <c r="D196" s="92" t="s">
        <v>787</v>
      </c>
      <c r="E196" s="92" t="s">
        <v>1128</v>
      </c>
      <c r="F196" s="92">
        <v>2.2200000000000002</v>
      </c>
      <c r="G196" s="93"/>
      <c r="H196" s="92">
        <v>0.2</v>
      </c>
      <c r="I196" s="90" t="s">
        <v>1154</v>
      </c>
      <c r="J196" s="92" t="s">
        <v>1175</v>
      </c>
      <c r="K196" s="91" t="s">
        <v>1156</v>
      </c>
      <c r="L196" s="92">
        <v>6</v>
      </c>
      <c r="M196" s="94">
        <v>16</v>
      </c>
      <c r="N196" s="90">
        <v>8</v>
      </c>
      <c r="O196" s="92">
        <v>128</v>
      </c>
      <c r="P196" s="95" t="s">
        <v>1164</v>
      </c>
      <c r="Q196" s="96"/>
    </row>
    <row r="197" spans="1:17" s="98" customFormat="1" x14ac:dyDescent="0.2">
      <c r="A197" s="89" t="s">
        <v>1010</v>
      </c>
      <c r="B197" s="90" t="s">
        <v>1378</v>
      </c>
      <c r="C197" s="91">
        <v>3329483390109</v>
      </c>
      <c r="D197" s="92" t="s">
        <v>787</v>
      </c>
      <c r="E197" s="92" t="s">
        <v>1128</v>
      </c>
      <c r="F197" s="92">
        <v>71.11</v>
      </c>
      <c r="G197" s="93"/>
      <c r="H197" s="92">
        <v>10</v>
      </c>
      <c r="I197" s="90" t="s">
        <v>1154</v>
      </c>
      <c r="J197" s="92" t="s">
        <v>1155</v>
      </c>
      <c r="K197" s="91" t="s">
        <v>1156</v>
      </c>
      <c r="L197" s="92">
        <v>1</v>
      </c>
      <c r="M197" s="94">
        <v>3</v>
      </c>
      <c r="N197" s="90">
        <v>9</v>
      </c>
      <c r="O197" s="92">
        <v>27</v>
      </c>
      <c r="P197" s="95" t="s">
        <v>1164</v>
      </c>
      <c r="Q197" s="96"/>
    </row>
    <row r="198" spans="1:17" s="98" customFormat="1" x14ac:dyDescent="0.2">
      <c r="A198" s="89" t="s">
        <v>390</v>
      </c>
      <c r="B198" s="90" t="s">
        <v>1379</v>
      </c>
      <c r="C198" s="91">
        <v>3329483512006</v>
      </c>
      <c r="D198" s="92" t="s">
        <v>787</v>
      </c>
      <c r="E198" s="92" t="s">
        <v>1128</v>
      </c>
      <c r="F198" s="92">
        <v>2.5099999999999998</v>
      </c>
      <c r="G198" s="93"/>
      <c r="H198" s="92">
        <v>0.2</v>
      </c>
      <c r="I198" s="90" t="s">
        <v>1154</v>
      </c>
      <c r="J198" s="92" t="s">
        <v>1175</v>
      </c>
      <c r="K198" s="91" t="s">
        <v>1156</v>
      </c>
      <c r="L198" s="92">
        <v>6</v>
      </c>
      <c r="M198" s="94">
        <v>16</v>
      </c>
      <c r="N198" s="90">
        <v>8</v>
      </c>
      <c r="O198" s="92">
        <v>128</v>
      </c>
      <c r="P198" s="95" t="s">
        <v>1164</v>
      </c>
      <c r="Q198" s="96"/>
    </row>
    <row r="199" spans="1:17" s="98" customFormat="1" x14ac:dyDescent="0.2">
      <c r="A199" s="89" t="s">
        <v>1009</v>
      </c>
      <c r="B199" s="90" t="s">
        <v>1380</v>
      </c>
      <c r="C199" s="91">
        <v>3329483510088</v>
      </c>
      <c r="D199" s="92" t="s">
        <v>787</v>
      </c>
      <c r="E199" s="92" t="s">
        <v>1128</v>
      </c>
      <c r="F199" s="92">
        <v>69.02</v>
      </c>
      <c r="G199" s="93"/>
      <c r="H199" s="92">
        <v>8</v>
      </c>
      <c r="I199" s="90" t="s">
        <v>1154</v>
      </c>
      <c r="J199" s="92" t="s">
        <v>1155</v>
      </c>
      <c r="K199" s="91" t="s">
        <v>1156</v>
      </c>
      <c r="L199" s="92">
        <v>1</v>
      </c>
      <c r="M199" s="94">
        <v>3</v>
      </c>
      <c r="N199" s="90">
        <v>10</v>
      </c>
      <c r="O199" s="92">
        <v>30</v>
      </c>
      <c r="P199" s="95" t="s">
        <v>1164</v>
      </c>
      <c r="Q199" s="96"/>
    </row>
    <row r="200" spans="1:17" s="98" customFormat="1" x14ac:dyDescent="0.2">
      <c r="A200" s="89" t="s">
        <v>387</v>
      </c>
      <c r="B200" s="90" t="s">
        <v>1381</v>
      </c>
      <c r="C200" s="91">
        <v>3329483522500</v>
      </c>
      <c r="D200" s="92" t="s">
        <v>787</v>
      </c>
      <c r="E200" s="92" t="s">
        <v>1128</v>
      </c>
      <c r="F200" s="92">
        <v>2.79</v>
      </c>
      <c r="G200" s="93"/>
      <c r="H200" s="92">
        <v>0.25</v>
      </c>
      <c r="I200" s="90" t="s">
        <v>1154</v>
      </c>
      <c r="J200" s="92" t="s">
        <v>1175</v>
      </c>
      <c r="K200" s="91" t="s">
        <v>1156</v>
      </c>
      <c r="L200" s="92">
        <v>6</v>
      </c>
      <c r="M200" s="94">
        <v>16</v>
      </c>
      <c r="N200" s="90">
        <v>8</v>
      </c>
      <c r="O200" s="92">
        <v>128</v>
      </c>
      <c r="P200" s="95" t="s">
        <v>1164</v>
      </c>
      <c r="Q200" s="96"/>
    </row>
    <row r="201" spans="1:17" s="98" customFormat="1" x14ac:dyDescent="0.2">
      <c r="A201" s="89" t="s">
        <v>1008</v>
      </c>
      <c r="B201" s="90" t="s">
        <v>1382</v>
      </c>
      <c r="C201" s="91">
        <v>3329483520100</v>
      </c>
      <c r="D201" s="92" t="s">
        <v>787</v>
      </c>
      <c r="E201" s="92" t="s">
        <v>1128</v>
      </c>
      <c r="F201" s="92">
        <v>79.86</v>
      </c>
      <c r="G201" s="93"/>
      <c r="H201" s="92">
        <v>10</v>
      </c>
      <c r="I201" s="90" t="s">
        <v>1154</v>
      </c>
      <c r="J201" s="92" t="s">
        <v>1155</v>
      </c>
      <c r="K201" s="91" t="s">
        <v>1156</v>
      </c>
      <c r="L201" s="92">
        <v>1</v>
      </c>
      <c r="M201" s="94">
        <v>3</v>
      </c>
      <c r="N201" s="90">
        <v>9</v>
      </c>
      <c r="O201" s="92">
        <v>27</v>
      </c>
      <c r="P201" s="95" t="s">
        <v>1164</v>
      </c>
      <c r="Q201" s="96"/>
    </row>
    <row r="202" spans="1:17" s="98" customFormat="1" x14ac:dyDescent="0.2">
      <c r="A202" s="89" t="s">
        <v>851</v>
      </c>
      <c r="B202" s="90" t="s">
        <v>1383</v>
      </c>
      <c r="C202" s="91">
        <v>3770025485003</v>
      </c>
      <c r="D202" s="92" t="s">
        <v>850</v>
      </c>
      <c r="E202" s="92" t="s">
        <v>850</v>
      </c>
      <c r="F202" s="89">
        <v>1.1000000000000001</v>
      </c>
      <c r="G202" s="93" t="s">
        <v>1384</v>
      </c>
      <c r="H202" s="92">
        <v>1</v>
      </c>
      <c r="I202" s="90" t="s">
        <v>1154</v>
      </c>
      <c r="J202" s="92" t="s">
        <v>1175</v>
      </c>
      <c r="K202" s="91" t="s">
        <v>1156</v>
      </c>
      <c r="L202" s="92">
        <v>6</v>
      </c>
      <c r="M202" s="94">
        <v>17</v>
      </c>
      <c r="N202" s="90">
        <v>5</v>
      </c>
      <c r="O202" s="92">
        <v>85</v>
      </c>
      <c r="P202" s="95" t="s">
        <v>1294</v>
      </c>
      <c r="Q202" s="96"/>
    </row>
    <row r="203" spans="1:17" s="98" customFormat="1" x14ac:dyDescent="0.2">
      <c r="A203" s="89" t="s">
        <v>854</v>
      </c>
      <c r="B203" s="90" t="s">
        <v>1385</v>
      </c>
      <c r="C203" s="91">
        <v>3770025485010</v>
      </c>
      <c r="D203" s="92" t="s">
        <v>850</v>
      </c>
      <c r="E203" s="92" t="s">
        <v>850</v>
      </c>
      <c r="F203" s="89">
        <v>1.1000000000000001</v>
      </c>
      <c r="G203" s="93" t="s">
        <v>1384</v>
      </c>
      <c r="H203" s="92">
        <v>1</v>
      </c>
      <c r="I203" s="90" t="s">
        <v>1154</v>
      </c>
      <c r="J203" s="92" t="s">
        <v>1175</v>
      </c>
      <c r="K203" s="91" t="s">
        <v>1156</v>
      </c>
      <c r="L203" s="92">
        <v>6</v>
      </c>
      <c r="M203" s="94">
        <v>17</v>
      </c>
      <c r="N203" s="90">
        <v>5</v>
      </c>
      <c r="O203" s="92">
        <v>85</v>
      </c>
      <c r="P203" s="95" t="s">
        <v>1294</v>
      </c>
      <c r="Q203" s="96"/>
    </row>
    <row r="204" spans="1:17" s="98" customFormat="1" x14ac:dyDescent="0.2">
      <c r="A204" s="89" t="s">
        <v>852</v>
      </c>
      <c r="B204" s="90" t="s">
        <v>1386</v>
      </c>
      <c r="C204" s="91">
        <v>3770025485041</v>
      </c>
      <c r="D204" s="92" t="s">
        <v>850</v>
      </c>
      <c r="E204" s="92" t="s">
        <v>850</v>
      </c>
      <c r="F204" s="89">
        <v>0.75</v>
      </c>
      <c r="G204" s="93" t="s">
        <v>1384</v>
      </c>
      <c r="H204" s="92">
        <v>0.33</v>
      </c>
      <c r="I204" s="90" t="s">
        <v>1154</v>
      </c>
      <c r="J204" s="92" t="s">
        <v>1175</v>
      </c>
      <c r="K204" s="91" t="s">
        <v>1156</v>
      </c>
      <c r="L204" s="92">
        <v>24</v>
      </c>
      <c r="M204" s="94">
        <v>9</v>
      </c>
      <c r="N204" s="90">
        <v>6</v>
      </c>
      <c r="O204" s="92">
        <v>54</v>
      </c>
      <c r="P204" s="95" t="s">
        <v>1294</v>
      </c>
      <c r="Q204" s="96"/>
    </row>
    <row r="205" spans="1:17" s="98" customFormat="1" x14ac:dyDescent="0.2">
      <c r="A205" s="89" t="s">
        <v>855</v>
      </c>
      <c r="B205" s="90" t="s">
        <v>1387</v>
      </c>
      <c r="C205" s="91">
        <v>3770025485058</v>
      </c>
      <c r="D205" s="92" t="s">
        <v>850</v>
      </c>
      <c r="E205" s="92" t="s">
        <v>850</v>
      </c>
      <c r="F205" s="89">
        <v>0.75</v>
      </c>
      <c r="G205" s="93" t="s">
        <v>1384</v>
      </c>
      <c r="H205" s="92">
        <v>0.33</v>
      </c>
      <c r="I205" s="90" t="s">
        <v>1154</v>
      </c>
      <c r="J205" s="92" t="s">
        <v>1175</v>
      </c>
      <c r="K205" s="91" t="s">
        <v>1156</v>
      </c>
      <c r="L205" s="92">
        <v>24</v>
      </c>
      <c r="M205" s="94">
        <v>9</v>
      </c>
      <c r="N205" s="90">
        <v>6</v>
      </c>
      <c r="O205" s="92">
        <v>54</v>
      </c>
      <c r="P205" s="95" t="s">
        <v>1294</v>
      </c>
      <c r="Q205" s="96"/>
    </row>
    <row r="206" spans="1:17" s="98" customFormat="1" x14ac:dyDescent="0.2">
      <c r="A206" s="89" t="s">
        <v>1388</v>
      </c>
      <c r="B206" s="90" t="s">
        <v>1389</v>
      </c>
      <c r="C206" s="91">
        <v>3700324441110</v>
      </c>
      <c r="D206" s="92" t="s">
        <v>1390</v>
      </c>
      <c r="E206" s="92" t="s">
        <v>1390</v>
      </c>
      <c r="F206" s="89">
        <v>6.4779999999999998</v>
      </c>
      <c r="G206" s="93" t="s">
        <v>1391</v>
      </c>
      <c r="H206" s="92">
        <v>7.0000000000000007E-2</v>
      </c>
      <c r="I206" s="90" t="s">
        <v>1252</v>
      </c>
      <c r="J206" s="92" t="s">
        <v>1175</v>
      </c>
      <c r="K206" s="91" t="s">
        <v>1156</v>
      </c>
      <c r="L206" s="92">
        <v>6</v>
      </c>
      <c r="M206" s="94">
        <v>21</v>
      </c>
      <c r="N206" s="90">
        <v>6</v>
      </c>
      <c r="O206" s="92">
        <v>126</v>
      </c>
      <c r="P206" s="95" t="s">
        <v>1164</v>
      </c>
      <c r="Q206" s="96"/>
    </row>
    <row r="207" spans="1:17" s="98" customFormat="1" x14ac:dyDescent="0.2">
      <c r="A207" s="89" t="s">
        <v>1392</v>
      </c>
      <c r="B207" s="90" t="s">
        <v>1393</v>
      </c>
      <c r="C207" s="91">
        <v>3700324441080</v>
      </c>
      <c r="D207" s="92" t="s">
        <v>1390</v>
      </c>
      <c r="E207" s="92" t="s">
        <v>1390</v>
      </c>
      <c r="F207" s="89">
        <v>6.431</v>
      </c>
      <c r="G207" s="93" t="s">
        <v>1391</v>
      </c>
      <c r="H207" s="92">
        <v>0.08</v>
      </c>
      <c r="I207" s="90" t="s">
        <v>1252</v>
      </c>
      <c r="J207" s="92" t="s">
        <v>1175</v>
      </c>
      <c r="K207" s="91" t="s">
        <v>1156</v>
      </c>
      <c r="L207" s="92">
        <v>6</v>
      </c>
      <c r="M207" s="94">
        <v>21</v>
      </c>
      <c r="N207" s="90">
        <v>6</v>
      </c>
      <c r="O207" s="92">
        <v>126</v>
      </c>
      <c r="P207" s="95" t="s">
        <v>1176</v>
      </c>
      <c r="Q207" s="96"/>
    </row>
    <row r="208" spans="1:17" s="98" customFormat="1" x14ac:dyDescent="0.2">
      <c r="A208" s="89" t="s">
        <v>1394</v>
      </c>
      <c r="B208" s="90" t="s">
        <v>1395</v>
      </c>
      <c r="C208" s="91">
        <v>3700324441103</v>
      </c>
      <c r="D208" s="92" t="s">
        <v>1390</v>
      </c>
      <c r="E208" s="92" t="s">
        <v>1390</v>
      </c>
      <c r="F208" s="89">
        <v>4.9189999999999996</v>
      </c>
      <c r="G208" s="93" t="s">
        <v>1391</v>
      </c>
      <c r="H208" s="92">
        <v>7.0000000000000007E-2</v>
      </c>
      <c r="I208" s="90" t="s">
        <v>1252</v>
      </c>
      <c r="J208" s="92" t="s">
        <v>1175</v>
      </c>
      <c r="K208" s="91" t="s">
        <v>1156</v>
      </c>
      <c r="L208" s="92">
        <v>6</v>
      </c>
      <c r="M208" s="94">
        <v>21</v>
      </c>
      <c r="N208" s="90">
        <v>6</v>
      </c>
      <c r="O208" s="92">
        <v>126</v>
      </c>
      <c r="P208" s="95" t="s">
        <v>1176</v>
      </c>
      <c r="Q208" s="96"/>
    </row>
    <row r="209" spans="1:17" s="98" customFormat="1" x14ac:dyDescent="0.2">
      <c r="A209" s="89" t="s">
        <v>1396</v>
      </c>
      <c r="B209" s="90" t="s">
        <v>1397</v>
      </c>
      <c r="C209" s="91">
        <v>3700324441097</v>
      </c>
      <c r="D209" s="92" t="s">
        <v>1390</v>
      </c>
      <c r="E209" s="92" t="s">
        <v>1390</v>
      </c>
      <c r="F209" s="89">
        <v>6.0129999999999999</v>
      </c>
      <c r="G209" s="93" t="s">
        <v>1391</v>
      </c>
      <c r="H209" s="92">
        <v>0.08</v>
      </c>
      <c r="I209" s="90" t="s">
        <v>1252</v>
      </c>
      <c r="J209" s="92" t="s">
        <v>1175</v>
      </c>
      <c r="K209" s="91" t="s">
        <v>1156</v>
      </c>
      <c r="L209" s="92">
        <v>6</v>
      </c>
      <c r="M209" s="94">
        <v>21</v>
      </c>
      <c r="N209" s="90">
        <v>6</v>
      </c>
      <c r="O209" s="92">
        <v>126</v>
      </c>
      <c r="P209" s="95" t="s">
        <v>1176</v>
      </c>
      <c r="Q209" s="96"/>
    </row>
    <row r="210" spans="1:17" s="98" customFormat="1" x14ac:dyDescent="0.2">
      <c r="A210" s="89" t="s">
        <v>1398</v>
      </c>
      <c r="B210" s="90" t="s">
        <v>1399</v>
      </c>
      <c r="C210" s="91">
        <v>3700324441134</v>
      </c>
      <c r="D210" s="92" t="s">
        <v>1390</v>
      </c>
      <c r="E210" s="92" t="s">
        <v>1390</v>
      </c>
      <c r="F210" s="89">
        <v>6.4560000000000004</v>
      </c>
      <c r="G210" s="93" t="s">
        <v>1391</v>
      </c>
      <c r="H210" s="92">
        <v>0.09</v>
      </c>
      <c r="I210" s="90" t="s">
        <v>1252</v>
      </c>
      <c r="J210" s="92" t="s">
        <v>1175</v>
      </c>
      <c r="K210" s="91" t="s">
        <v>1156</v>
      </c>
      <c r="L210" s="92">
        <v>6</v>
      </c>
      <c r="M210" s="94">
        <v>21</v>
      </c>
      <c r="N210" s="90">
        <v>6</v>
      </c>
      <c r="O210" s="92">
        <v>126</v>
      </c>
      <c r="P210" s="95" t="s">
        <v>1176</v>
      </c>
      <c r="Q210" s="96"/>
    </row>
    <row r="211" spans="1:17" s="98" customFormat="1" x14ac:dyDescent="0.2">
      <c r="A211" s="89" t="s">
        <v>1400</v>
      </c>
      <c r="B211" s="90" t="s">
        <v>1401</v>
      </c>
      <c r="C211" s="91">
        <v>3700324441127</v>
      </c>
      <c r="D211" s="92" t="s">
        <v>1390</v>
      </c>
      <c r="E211" s="92" t="s">
        <v>1390</v>
      </c>
      <c r="F211" s="89">
        <v>5.93</v>
      </c>
      <c r="G211" s="93" t="s">
        <v>1391</v>
      </c>
      <c r="H211" s="92">
        <v>0.08</v>
      </c>
      <c r="I211" s="90" t="s">
        <v>1252</v>
      </c>
      <c r="J211" s="92" t="s">
        <v>1175</v>
      </c>
      <c r="K211" s="91" t="s">
        <v>1156</v>
      </c>
      <c r="L211" s="92">
        <v>6</v>
      </c>
      <c r="M211" s="94">
        <v>21</v>
      </c>
      <c r="N211" s="90">
        <v>6</v>
      </c>
      <c r="O211" s="92">
        <v>126</v>
      </c>
      <c r="P211" s="95" t="s">
        <v>1176</v>
      </c>
      <c r="Q211" s="96"/>
    </row>
    <row r="212" spans="1:17" s="98" customFormat="1" x14ac:dyDescent="0.2">
      <c r="A212" s="89" t="s">
        <v>1402</v>
      </c>
      <c r="B212" s="90" t="s">
        <v>1403</v>
      </c>
      <c r="C212" s="91">
        <v>3700324443596</v>
      </c>
      <c r="D212" s="92" t="s">
        <v>1390</v>
      </c>
      <c r="E212" s="92" t="s">
        <v>1390</v>
      </c>
      <c r="F212" s="89">
        <v>6.4560000000000004</v>
      </c>
      <c r="G212" s="93" t="s">
        <v>1391</v>
      </c>
      <c r="H212" s="92">
        <v>0.11</v>
      </c>
      <c r="I212" s="90" t="s">
        <v>1252</v>
      </c>
      <c r="J212" s="92" t="s">
        <v>1175</v>
      </c>
      <c r="K212" s="91" t="s">
        <v>1156</v>
      </c>
      <c r="L212" s="92">
        <v>6</v>
      </c>
      <c r="M212" s="94">
        <v>21</v>
      </c>
      <c r="N212" s="90">
        <v>6</v>
      </c>
      <c r="O212" s="92">
        <v>126</v>
      </c>
      <c r="P212" s="95" t="s">
        <v>1176</v>
      </c>
      <c r="Q212" s="96"/>
    </row>
    <row r="213" spans="1:17" s="98" customFormat="1" x14ac:dyDescent="0.2">
      <c r="A213" s="89" t="s">
        <v>1404</v>
      </c>
      <c r="B213" s="90" t="s">
        <v>1405</v>
      </c>
      <c r="C213" s="91">
        <v>3700324443633</v>
      </c>
      <c r="D213" s="92" t="s">
        <v>1390</v>
      </c>
      <c r="E213" s="92" t="s">
        <v>1390</v>
      </c>
      <c r="F213" s="89">
        <v>6.25</v>
      </c>
      <c r="G213" s="93" t="s">
        <v>1391</v>
      </c>
      <c r="H213" s="92">
        <v>0.1</v>
      </c>
      <c r="I213" s="90" t="s">
        <v>1252</v>
      </c>
      <c r="J213" s="92" t="s">
        <v>1175</v>
      </c>
      <c r="K213" s="91" t="s">
        <v>1156</v>
      </c>
      <c r="L213" s="92">
        <v>6</v>
      </c>
      <c r="M213" s="94">
        <v>21</v>
      </c>
      <c r="N213" s="90">
        <v>6</v>
      </c>
      <c r="O213" s="92">
        <v>126</v>
      </c>
      <c r="P213" s="95" t="s">
        <v>1176</v>
      </c>
      <c r="Q213" s="96"/>
    </row>
    <row r="214" spans="1:17" s="98" customFormat="1" x14ac:dyDescent="0.2">
      <c r="A214" s="89" t="s">
        <v>1406</v>
      </c>
      <c r="B214" s="90" t="s">
        <v>1407</v>
      </c>
      <c r="C214" s="91">
        <v>3700324443640</v>
      </c>
      <c r="D214" s="92" t="s">
        <v>1390</v>
      </c>
      <c r="E214" s="92" t="s">
        <v>1390</v>
      </c>
      <c r="F214" s="89">
        <v>6.0309999999999997</v>
      </c>
      <c r="G214" s="93" t="s">
        <v>1391</v>
      </c>
      <c r="H214" s="92">
        <v>0.1</v>
      </c>
      <c r="I214" s="90" t="s">
        <v>1252</v>
      </c>
      <c r="J214" s="92" t="s">
        <v>1175</v>
      </c>
      <c r="K214" s="91" t="s">
        <v>1156</v>
      </c>
      <c r="L214" s="92">
        <v>6</v>
      </c>
      <c r="M214" s="94">
        <v>21</v>
      </c>
      <c r="N214" s="90">
        <v>6</v>
      </c>
      <c r="O214" s="92">
        <v>126</v>
      </c>
      <c r="P214" s="95" t="s">
        <v>1176</v>
      </c>
      <c r="Q214" s="96"/>
    </row>
    <row r="215" spans="1:17" s="98" customFormat="1" x14ac:dyDescent="0.2">
      <c r="A215" s="89" t="s">
        <v>352</v>
      </c>
      <c r="B215" s="90" t="s">
        <v>1408</v>
      </c>
      <c r="C215" s="91">
        <v>3329485470014</v>
      </c>
      <c r="D215" s="92" t="s">
        <v>1409</v>
      </c>
      <c r="E215" s="92" t="s">
        <v>1128</v>
      </c>
      <c r="F215" s="92">
        <v>2.4700000000000002</v>
      </c>
      <c r="G215" s="93"/>
      <c r="H215" s="92">
        <v>0.5</v>
      </c>
      <c r="I215" s="90" t="s">
        <v>1154</v>
      </c>
      <c r="J215" s="92" t="s">
        <v>1175</v>
      </c>
      <c r="K215" s="91" t="s">
        <v>1156</v>
      </c>
      <c r="L215" s="92">
        <v>6</v>
      </c>
      <c r="M215" s="94">
        <v>24</v>
      </c>
      <c r="N215" s="90">
        <v>8</v>
      </c>
      <c r="O215" s="92">
        <v>192</v>
      </c>
      <c r="P215" s="95" t="s">
        <v>1176</v>
      </c>
      <c r="Q215" s="96"/>
    </row>
    <row r="216" spans="1:17" s="98" customFormat="1" x14ac:dyDescent="0.2">
      <c r="A216" s="89" t="s">
        <v>347</v>
      </c>
      <c r="B216" s="90" t="s">
        <v>1410</v>
      </c>
      <c r="C216" s="91">
        <v>3329485470250</v>
      </c>
      <c r="D216" s="92" t="s">
        <v>1409</v>
      </c>
      <c r="E216" s="92" t="s">
        <v>1128</v>
      </c>
      <c r="F216" s="92">
        <v>101.67</v>
      </c>
      <c r="G216" s="93"/>
      <c r="H216" s="92">
        <v>25</v>
      </c>
      <c r="I216" s="90" t="s">
        <v>1154</v>
      </c>
      <c r="J216" s="92" t="s">
        <v>1155</v>
      </c>
      <c r="K216" s="91" t="s">
        <v>1156</v>
      </c>
      <c r="L216" s="92">
        <v>1</v>
      </c>
      <c r="M216" s="94">
        <v>5</v>
      </c>
      <c r="N216" s="90">
        <v>8</v>
      </c>
      <c r="O216" s="92">
        <v>40</v>
      </c>
      <c r="P216" s="95" t="s">
        <v>1176</v>
      </c>
      <c r="Q216" s="96"/>
    </row>
    <row r="217" spans="1:17" s="98" customFormat="1" x14ac:dyDescent="0.2">
      <c r="A217" s="89" t="s">
        <v>349</v>
      </c>
      <c r="B217" s="90" t="s">
        <v>1411</v>
      </c>
      <c r="C217" s="91">
        <v>3329485471059</v>
      </c>
      <c r="D217" s="92" t="s">
        <v>1409</v>
      </c>
      <c r="E217" s="92" t="s">
        <v>1128</v>
      </c>
      <c r="F217" s="92">
        <v>22.17</v>
      </c>
      <c r="G217" s="93"/>
      <c r="H217" s="92">
        <v>5</v>
      </c>
      <c r="I217" s="90" t="s">
        <v>1154</v>
      </c>
      <c r="J217" s="92" t="s">
        <v>1155</v>
      </c>
      <c r="K217" s="91" t="s">
        <v>1156</v>
      </c>
      <c r="L217" s="92">
        <v>1</v>
      </c>
      <c r="M217" s="94">
        <v>13</v>
      </c>
      <c r="N217" s="90">
        <v>13</v>
      </c>
      <c r="O217" s="92">
        <v>169</v>
      </c>
      <c r="P217" s="95" t="s">
        <v>1176</v>
      </c>
      <c r="Q217" s="96"/>
    </row>
    <row r="218" spans="1:17" s="98" customFormat="1" x14ac:dyDescent="0.2">
      <c r="A218" s="89" t="s">
        <v>580</v>
      </c>
      <c r="B218" s="90" t="s">
        <v>1412</v>
      </c>
      <c r="C218" s="91">
        <v>3329487553258</v>
      </c>
      <c r="D218" s="92" t="s">
        <v>1413</v>
      </c>
      <c r="E218" s="92" t="s">
        <v>1128</v>
      </c>
      <c r="F218" s="92">
        <v>4.8899999999999997</v>
      </c>
      <c r="G218" s="93"/>
      <c r="H218" s="92">
        <v>0.32500000000000001</v>
      </c>
      <c r="I218" s="90" t="s">
        <v>1154</v>
      </c>
      <c r="J218" s="92" t="s">
        <v>1175</v>
      </c>
      <c r="K218" s="91" t="s">
        <v>1156</v>
      </c>
      <c r="L218" s="92">
        <v>6</v>
      </c>
      <c r="M218" s="94">
        <v>16</v>
      </c>
      <c r="N218" s="90">
        <v>12</v>
      </c>
      <c r="O218" s="92">
        <v>192</v>
      </c>
      <c r="P218" s="95" t="s">
        <v>1164</v>
      </c>
      <c r="Q218" s="96"/>
    </row>
    <row r="219" spans="1:17" s="98" customFormat="1" x14ac:dyDescent="0.2">
      <c r="A219" s="89" t="s">
        <v>749</v>
      </c>
      <c r="B219" s="90" t="s">
        <v>1414</v>
      </c>
      <c r="C219" s="91">
        <v>3329487532109</v>
      </c>
      <c r="D219" s="92" t="s">
        <v>1413</v>
      </c>
      <c r="E219" s="92" t="s">
        <v>1128</v>
      </c>
      <c r="F219" s="92">
        <v>4.76</v>
      </c>
      <c r="G219" s="93"/>
      <c r="H219" s="92">
        <v>0.21</v>
      </c>
      <c r="I219" s="90" t="s">
        <v>1154</v>
      </c>
      <c r="J219" s="92" t="s">
        <v>1175</v>
      </c>
      <c r="K219" s="91" t="s">
        <v>1156</v>
      </c>
      <c r="L219" s="92">
        <v>6</v>
      </c>
      <c r="M219" s="94">
        <v>18</v>
      </c>
      <c r="N219" s="90">
        <v>15</v>
      </c>
      <c r="O219" s="92">
        <v>270</v>
      </c>
      <c r="P219" s="95" t="s">
        <v>1294</v>
      </c>
      <c r="Q219" s="96"/>
    </row>
    <row r="220" spans="1:17" s="98" customFormat="1" x14ac:dyDescent="0.2">
      <c r="A220" s="89" t="s">
        <v>148</v>
      </c>
      <c r="B220" s="90" t="s">
        <v>1415</v>
      </c>
      <c r="C220" s="91">
        <v>3329489901705</v>
      </c>
      <c r="D220" s="92" t="s">
        <v>1416</v>
      </c>
      <c r="E220" s="92" t="s">
        <v>1416</v>
      </c>
      <c r="F220" s="92">
        <v>1.4</v>
      </c>
      <c r="G220" s="93"/>
      <c r="H220" s="92">
        <v>0.1</v>
      </c>
      <c r="I220" s="90" t="s">
        <v>1154</v>
      </c>
      <c r="J220" s="92" t="s">
        <v>1175</v>
      </c>
      <c r="K220" s="91" t="s">
        <v>1156</v>
      </c>
      <c r="L220" s="92">
        <v>12</v>
      </c>
      <c r="M220" s="94">
        <v>26</v>
      </c>
      <c r="N220" s="90">
        <v>10</v>
      </c>
      <c r="O220" s="92">
        <v>260</v>
      </c>
      <c r="P220" s="95" t="s">
        <v>1157</v>
      </c>
      <c r="Q220" s="101" t="str">
        <f>_xlfn.XLOOKUP(A220,'[1]TG 2025'!$A$11:$A$731,'[1]TG 2025'!$Q$11:$Q$731,"")</f>
        <v>TOP STAR</v>
      </c>
    </row>
    <row r="221" spans="1:17" s="98" customFormat="1" x14ac:dyDescent="0.2">
      <c r="A221" s="89" t="s">
        <v>149</v>
      </c>
      <c r="B221" s="90" t="s">
        <v>1417</v>
      </c>
      <c r="C221" s="91">
        <v>3329489901712</v>
      </c>
      <c r="D221" s="92" t="s">
        <v>1416</v>
      </c>
      <c r="E221" s="92" t="s">
        <v>1416</v>
      </c>
      <c r="F221" s="92">
        <v>1.95</v>
      </c>
      <c r="G221" s="93"/>
      <c r="H221" s="92">
        <v>0.2</v>
      </c>
      <c r="I221" s="90" t="s">
        <v>1154</v>
      </c>
      <c r="J221" s="92" t="s">
        <v>1175</v>
      </c>
      <c r="K221" s="91" t="s">
        <v>1156</v>
      </c>
      <c r="L221" s="92">
        <v>6</v>
      </c>
      <c r="M221" s="94">
        <v>29</v>
      </c>
      <c r="N221" s="90">
        <v>10</v>
      </c>
      <c r="O221" s="92">
        <v>290</v>
      </c>
      <c r="P221" s="95" t="s">
        <v>1157</v>
      </c>
      <c r="Q221" s="101" t="str">
        <f>_xlfn.XLOOKUP(A221,'[1]TG 2025'!$A$11:$A$731,'[1]TG 2025'!$Q$11:$Q$731,"")</f>
        <v>TOP STAR</v>
      </c>
    </row>
    <row r="222" spans="1:17" s="98" customFormat="1" x14ac:dyDescent="0.2">
      <c r="A222" s="89" t="s">
        <v>144</v>
      </c>
      <c r="B222" s="90" t="s">
        <v>1418</v>
      </c>
      <c r="C222" s="91">
        <v>3329489901637</v>
      </c>
      <c r="D222" s="92" t="s">
        <v>1416</v>
      </c>
      <c r="E222" s="92" t="s">
        <v>1416</v>
      </c>
      <c r="F222" s="92">
        <v>2</v>
      </c>
      <c r="G222" s="93"/>
      <c r="H222" s="92">
        <v>0.34</v>
      </c>
      <c r="I222" s="90" t="s">
        <v>1154</v>
      </c>
      <c r="J222" s="92" t="s">
        <v>1175</v>
      </c>
      <c r="K222" s="91" t="s">
        <v>1156</v>
      </c>
      <c r="L222" s="92">
        <v>6</v>
      </c>
      <c r="M222" s="94">
        <v>26</v>
      </c>
      <c r="N222" s="90">
        <v>9</v>
      </c>
      <c r="O222" s="92">
        <v>234</v>
      </c>
      <c r="P222" s="95" t="s">
        <v>1157</v>
      </c>
      <c r="Q222" s="96"/>
    </row>
    <row r="223" spans="1:17" s="98" customFormat="1" x14ac:dyDescent="0.2">
      <c r="A223" s="89" t="s">
        <v>166</v>
      </c>
      <c r="B223" s="90" t="s">
        <v>1419</v>
      </c>
      <c r="C223" s="91">
        <v>3329489901569</v>
      </c>
      <c r="D223" s="92" t="s">
        <v>1416</v>
      </c>
      <c r="E223" s="92" t="s">
        <v>1416</v>
      </c>
      <c r="F223" s="92">
        <v>3.35</v>
      </c>
      <c r="G223" s="93">
        <f>F223*0.7</f>
        <v>2.3449999999999998</v>
      </c>
      <c r="H223" s="92">
        <v>1</v>
      </c>
      <c r="I223" s="90" t="s">
        <v>1154</v>
      </c>
      <c r="J223" s="92" t="s">
        <v>1175</v>
      </c>
      <c r="K223" s="91" t="s">
        <v>1156</v>
      </c>
      <c r="L223" s="92">
        <v>6</v>
      </c>
      <c r="M223" s="94">
        <v>19</v>
      </c>
      <c r="N223" s="90">
        <v>6</v>
      </c>
      <c r="O223" s="92">
        <v>114</v>
      </c>
      <c r="P223" s="95" t="s">
        <v>1420</v>
      </c>
      <c r="Q223" s="96"/>
    </row>
    <row r="224" spans="1:17" s="98" customFormat="1" x14ac:dyDescent="0.2">
      <c r="A224" s="89" t="s">
        <v>759</v>
      </c>
      <c r="B224" s="90" t="s">
        <v>1421</v>
      </c>
      <c r="C224" s="91">
        <v>3329489901576</v>
      </c>
      <c r="D224" s="92" t="s">
        <v>1416</v>
      </c>
      <c r="E224" s="92" t="s">
        <v>1416</v>
      </c>
      <c r="F224" s="92">
        <v>2.61</v>
      </c>
      <c r="G224" s="93"/>
      <c r="H224" s="92">
        <v>1</v>
      </c>
      <c r="I224" s="90" t="s">
        <v>1154</v>
      </c>
      <c r="J224" s="92" t="s">
        <v>1175</v>
      </c>
      <c r="K224" s="91" t="s">
        <v>1156</v>
      </c>
      <c r="L224" s="92">
        <v>8</v>
      </c>
      <c r="M224" s="94">
        <v>19</v>
      </c>
      <c r="N224" s="90">
        <v>5</v>
      </c>
      <c r="O224" s="92">
        <v>95</v>
      </c>
      <c r="P224" s="95" t="s">
        <v>1157</v>
      </c>
      <c r="Q224" s="96"/>
    </row>
    <row r="225" spans="1:17" s="98" customFormat="1" x14ac:dyDescent="0.2">
      <c r="A225" s="89" t="s">
        <v>142</v>
      </c>
      <c r="B225" s="90" t="s">
        <v>1422</v>
      </c>
      <c r="C225" s="91">
        <v>3329489901620</v>
      </c>
      <c r="D225" s="92" t="s">
        <v>1416</v>
      </c>
      <c r="E225" s="92" t="s">
        <v>1416</v>
      </c>
      <c r="F225" s="92">
        <v>2.9</v>
      </c>
      <c r="G225" s="93"/>
      <c r="H225" s="92">
        <v>0.5</v>
      </c>
      <c r="I225" s="90" t="s">
        <v>1154</v>
      </c>
      <c r="J225" s="92" t="s">
        <v>1175</v>
      </c>
      <c r="K225" s="91" t="s">
        <v>1156</v>
      </c>
      <c r="L225" s="92">
        <v>6</v>
      </c>
      <c r="M225" s="94">
        <v>29</v>
      </c>
      <c r="N225" s="90">
        <v>4</v>
      </c>
      <c r="O225" s="92">
        <v>116</v>
      </c>
      <c r="P225" s="95" t="s">
        <v>1164</v>
      </c>
      <c r="Q225" s="96"/>
    </row>
    <row r="226" spans="1:17" s="98" customFormat="1" x14ac:dyDescent="0.2">
      <c r="A226" s="89" t="s">
        <v>143</v>
      </c>
      <c r="B226" s="90" t="s">
        <v>1423</v>
      </c>
      <c r="C226" s="91">
        <v>3329489901514</v>
      </c>
      <c r="D226" s="92" t="s">
        <v>1416</v>
      </c>
      <c r="E226" s="92" t="s">
        <v>1416</v>
      </c>
      <c r="F226" s="92">
        <v>3.16</v>
      </c>
      <c r="G226" s="93"/>
      <c r="H226" s="92">
        <v>0.5</v>
      </c>
      <c r="I226" s="90" t="s">
        <v>1154</v>
      </c>
      <c r="J226" s="92" t="s">
        <v>1175</v>
      </c>
      <c r="K226" s="91" t="s">
        <v>1156</v>
      </c>
      <c r="L226" s="92">
        <v>6</v>
      </c>
      <c r="M226" s="94">
        <v>29</v>
      </c>
      <c r="N226" s="90">
        <v>4</v>
      </c>
      <c r="O226" s="92">
        <v>116</v>
      </c>
      <c r="P226" s="95" t="s">
        <v>1164</v>
      </c>
      <c r="Q226" s="96"/>
    </row>
    <row r="227" spans="1:17" s="98" customFormat="1" x14ac:dyDescent="0.2">
      <c r="A227" s="89" t="s">
        <v>136</v>
      </c>
      <c r="B227" s="90" t="s">
        <v>1424</v>
      </c>
      <c r="C227" s="91">
        <v>3329489901545</v>
      </c>
      <c r="D227" s="92" t="s">
        <v>1416</v>
      </c>
      <c r="E227" s="92" t="s">
        <v>1416</v>
      </c>
      <c r="F227" s="92">
        <v>1.85</v>
      </c>
      <c r="G227" s="93"/>
      <c r="H227" s="92">
        <v>0.68</v>
      </c>
      <c r="I227" s="90" t="s">
        <v>1154</v>
      </c>
      <c r="J227" s="92" t="s">
        <v>1175</v>
      </c>
      <c r="K227" s="91" t="s">
        <v>1156</v>
      </c>
      <c r="L227" s="92">
        <v>12</v>
      </c>
      <c r="M227" s="94">
        <v>12</v>
      </c>
      <c r="N227" s="90">
        <v>6</v>
      </c>
      <c r="O227" s="92">
        <v>72</v>
      </c>
      <c r="P227" s="95" t="s">
        <v>1157</v>
      </c>
      <c r="Q227" s="96"/>
    </row>
    <row r="228" spans="1:17" s="98" customFormat="1" x14ac:dyDescent="0.2">
      <c r="A228" s="89" t="s">
        <v>807</v>
      </c>
      <c r="B228" s="90" t="s">
        <v>1425</v>
      </c>
      <c r="C228" s="91">
        <v>3329480002449</v>
      </c>
      <c r="D228" s="92" t="s">
        <v>1416</v>
      </c>
      <c r="E228" s="92" t="s">
        <v>1416</v>
      </c>
      <c r="F228" s="92">
        <v>1.76</v>
      </c>
      <c r="G228" s="93"/>
      <c r="H228" s="92">
        <v>0.4</v>
      </c>
      <c r="I228" s="90" t="s">
        <v>1154</v>
      </c>
      <c r="J228" s="92" t="s">
        <v>1175</v>
      </c>
      <c r="K228" s="91" t="s">
        <v>1156</v>
      </c>
      <c r="L228" s="92">
        <v>6</v>
      </c>
      <c r="M228" s="94">
        <v>29</v>
      </c>
      <c r="N228" s="90">
        <v>5</v>
      </c>
      <c r="O228" s="92">
        <v>145</v>
      </c>
      <c r="P228" s="95" t="s">
        <v>1157</v>
      </c>
      <c r="Q228" s="96"/>
    </row>
    <row r="229" spans="1:17" s="98" customFormat="1" x14ac:dyDescent="0.2">
      <c r="A229" s="89" t="s">
        <v>135</v>
      </c>
      <c r="B229" s="90" t="s">
        <v>1426</v>
      </c>
      <c r="C229" s="91">
        <v>3329489901538</v>
      </c>
      <c r="D229" s="92" t="s">
        <v>1416</v>
      </c>
      <c r="E229" s="92" t="s">
        <v>1416</v>
      </c>
      <c r="F229" s="92">
        <v>1.24</v>
      </c>
      <c r="G229" s="93"/>
      <c r="H229" s="92">
        <v>0.5</v>
      </c>
      <c r="I229" s="90" t="s">
        <v>1154</v>
      </c>
      <c r="J229" s="92" t="s">
        <v>1175</v>
      </c>
      <c r="K229" s="91" t="s">
        <v>1156</v>
      </c>
      <c r="L229" s="92">
        <v>12</v>
      </c>
      <c r="M229" s="94">
        <v>12</v>
      </c>
      <c r="N229" s="90">
        <v>10</v>
      </c>
      <c r="O229" s="92">
        <v>120</v>
      </c>
      <c r="P229" s="95" t="s">
        <v>1157</v>
      </c>
      <c r="Q229" s="96"/>
    </row>
    <row r="230" spans="1:17" s="98" customFormat="1" x14ac:dyDescent="0.2">
      <c r="A230" s="89" t="s">
        <v>134</v>
      </c>
      <c r="B230" s="90" t="s">
        <v>1427</v>
      </c>
      <c r="C230" s="91">
        <v>3329489901521</v>
      </c>
      <c r="D230" s="92" t="s">
        <v>1416</v>
      </c>
      <c r="E230" s="92" t="s">
        <v>1416</v>
      </c>
      <c r="F230" s="92">
        <v>1.77</v>
      </c>
      <c r="G230" s="93"/>
      <c r="H230" s="92">
        <v>0.68</v>
      </c>
      <c r="I230" s="90" t="s">
        <v>1154</v>
      </c>
      <c r="J230" s="92" t="s">
        <v>1175</v>
      </c>
      <c r="K230" s="91" t="s">
        <v>1156</v>
      </c>
      <c r="L230" s="92">
        <v>12</v>
      </c>
      <c r="M230" s="94">
        <v>12</v>
      </c>
      <c r="N230" s="90">
        <v>6</v>
      </c>
      <c r="O230" s="92">
        <v>72</v>
      </c>
      <c r="P230" s="95" t="s">
        <v>1157</v>
      </c>
      <c r="Q230" s="96"/>
    </row>
    <row r="231" spans="1:17" s="98" customFormat="1" x14ac:dyDescent="0.2">
      <c r="A231" s="89" t="s">
        <v>137</v>
      </c>
      <c r="B231" s="90" t="s">
        <v>1428</v>
      </c>
      <c r="C231" s="91">
        <v>3329489901552</v>
      </c>
      <c r="D231" s="92" t="s">
        <v>1416</v>
      </c>
      <c r="E231" s="92" t="s">
        <v>1416</v>
      </c>
      <c r="F231" s="92">
        <v>2.09</v>
      </c>
      <c r="G231" s="93"/>
      <c r="H231" s="92">
        <v>0.68</v>
      </c>
      <c r="I231" s="90" t="s">
        <v>1154</v>
      </c>
      <c r="J231" s="92" t="s">
        <v>1175</v>
      </c>
      <c r="K231" s="91" t="s">
        <v>1156</v>
      </c>
      <c r="L231" s="92">
        <v>12</v>
      </c>
      <c r="M231" s="94">
        <v>12</v>
      </c>
      <c r="N231" s="90">
        <v>6</v>
      </c>
      <c r="O231" s="92">
        <v>72</v>
      </c>
      <c r="P231" s="95" t="s">
        <v>1157</v>
      </c>
      <c r="Q231" s="96"/>
    </row>
    <row r="232" spans="1:17" s="98" customFormat="1" x14ac:dyDescent="0.2">
      <c r="A232" s="89" t="s">
        <v>1429</v>
      </c>
      <c r="B232" s="90" t="s">
        <v>1430</v>
      </c>
      <c r="C232" s="91">
        <v>3329480000247</v>
      </c>
      <c r="D232" s="92" t="s">
        <v>1416</v>
      </c>
      <c r="E232" s="92" t="s">
        <v>1416</v>
      </c>
      <c r="F232" s="92">
        <v>2.52</v>
      </c>
      <c r="G232" s="93"/>
      <c r="H232" s="92">
        <v>0.35</v>
      </c>
      <c r="I232" s="90" t="s">
        <v>1154</v>
      </c>
      <c r="J232" s="92" t="s">
        <v>1175</v>
      </c>
      <c r="K232" s="91" t="s">
        <v>1156</v>
      </c>
      <c r="L232" s="92">
        <v>6</v>
      </c>
      <c r="M232" s="94">
        <v>26</v>
      </c>
      <c r="N232" s="90">
        <v>9</v>
      </c>
      <c r="O232" s="92">
        <v>234</v>
      </c>
      <c r="P232" s="95" t="s">
        <v>1164</v>
      </c>
      <c r="Q232" s="96"/>
    </row>
    <row r="233" spans="1:17" s="98" customFormat="1" x14ac:dyDescent="0.2">
      <c r="A233" s="89" t="s">
        <v>145</v>
      </c>
      <c r="B233" s="90" t="s">
        <v>1431</v>
      </c>
      <c r="C233" s="91">
        <v>3329489901644</v>
      </c>
      <c r="D233" s="92" t="s">
        <v>1416</v>
      </c>
      <c r="E233" s="92" t="s">
        <v>1416</v>
      </c>
      <c r="F233" s="92">
        <v>3.85</v>
      </c>
      <c r="G233" s="93"/>
      <c r="H233" s="92">
        <v>0.35</v>
      </c>
      <c r="I233" s="90" t="s">
        <v>1154</v>
      </c>
      <c r="J233" s="92" t="s">
        <v>1175</v>
      </c>
      <c r="K233" s="91" t="s">
        <v>1156</v>
      </c>
      <c r="L233" s="92">
        <v>6</v>
      </c>
      <c r="M233" s="94">
        <v>24</v>
      </c>
      <c r="N233" s="90">
        <v>8</v>
      </c>
      <c r="O233" s="92">
        <v>192</v>
      </c>
      <c r="P233" s="95" t="s">
        <v>1164</v>
      </c>
      <c r="Q233" s="96"/>
    </row>
    <row r="234" spans="1:17" s="98" customFormat="1" x14ac:dyDescent="0.2">
      <c r="A234" s="89" t="s">
        <v>704</v>
      </c>
      <c r="B234" s="90" t="s">
        <v>1432</v>
      </c>
      <c r="C234" s="91">
        <v>3329480000254</v>
      </c>
      <c r="D234" s="92" t="s">
        <v>1416</v>
      </c>
      <c r="E234" s="92" t="s">
        <v>1416</v>
      </c>
      <c r="F234" s="92">
        <v>1.93</v>
      </c>
      <c r="G234" s="93"/>
      <c r="H234" s="92">
        <v>0.2</v>
      </c>
      <c r="I234" s="90" t="s">
        <v>1154</v>
      </c>
      <c r="J234" s="92" t="s">
        <v>1175</v>
      </c>
      <c r="K234" s="91" t="s">
        <v>1156</v>
      </c>
      <c r="L234" s="92">
        <v>6</v>
      </c>
      <c r="M234" s="94">
        <v>29</v>
      </c>
      <c r="N234" s="90">
        <v>10</v>
      </c>
      <c r="O234" s="92">
        <v>290</v>
      </c>
      <c r="P234" s="95" t="s">
        <v>1164</v>
      </c>
      <c r="Q234" s="96"/>
    </row>
    <row r="235" spans="1:17" s="98" customFormat="1" x14ac:dyDescent="0.2">
      <c r="A235" s="89" t="s">
        <v>146</v>
      </c>
      <c r="B235" s="90" t="s">
        <v>1433</v>
      </c>
      <c r="C235" s="91">
        <v>3329489901651</v>
      </c>
      <c r="D235" s="92" t="s">
        <v>1416</v>
      </c>
      <c r="E235" s="92" t="s">
        <v>1416</v>
      </c>
      <c r="F235" s="92">
        <v>2.85</v>
      </c>
      <c r="G235" s="93"/>
      <c r="H235" s="92">
        <v>0.34</v>
      </c>
      <c r="I235" s="90" t="s">
        <v>1154</v>
      </c>
      <c r="J235" s="92" t="s">
        <v>1175</v>
      </c>
      <c r="K235" s="91" t="s">
        <v>1156</v>
      </c>
      <c r="L235" s="92">
        <v>6</v>
      </c>
      <c r="M235" s="94">
        <v>24</v>
      </c>
      <c r="N235" s="90">
        <v>8</v>
      </c>
      <c r="O235" s="92">
        <v>192</v>
      </c>
      <c r="P235" s="95" t="s">
        <v>1308</v>
      </c>
      <c r="Q235" s="96"/>
    </row>
    <row r="236" spans="1:17" s="98" customFormat="1" x14ac:dyDescent="0.2">
      <c r="A236" s="89" t="s">
        <v>705</v>
      </c>
      <c r="B236" s="90" t="s">
        <v>1434</v>
      </c>
      <c r="C236" s="91">
        <v>3329480000261</v>
      </c>
      <c r="D236" s="92" t="s">
        <v>1416</v>
      </c>
      <c r="E236" s="92" t="s">
        <v>1416</v>
      </c>
      <c r="F236" s="92">
        <v>2.62</v>
      </c>
      <c r="G236" s="93"/>
      <c r="H236" s="92">
        <v>0.35</v>
      </c>
      <c r="I236" s="90" t="s">
        <v>1154</v>
      </c>
      <c r="J236" s="92" t="s">
        <v>1175</v>
      </c>
      <c r="K236" s="91" t="s">
        <v>1156</v>
      </c>
      <c r="L236" s="92">
        <v>6</v>
      </c>
      <c r="M236" s="94">
        <v>26</v>
      </c>
      <c r="N236" s="90">
        <v>9</v>
      </c>
      <c r="O236" s="92">
        <v>234</v>
      </c>
      <c r="P236" s="95" t="s">
        <v>1164</v>
      </c>
      <c r="Q236" s="96"/>
    </row>
    <row r="237" spans="1:17" s="98" customFormat="1" x14ac:dyDescent="0.2">
      <c r="A237" s="89" t="s">
        <v>147</v>
      </c>
      <c r="B237" s="90" t="s">
        <v>1435</v>
      </c>
      <c r="C237" s="91">
        <v>3329489901668</v>
      </c>
      <c r="D237" s="92" t="s">
        <v>1416</v>
      </c>
      <c r="E237" s="92" t="s">
        <v>1416</v>
      </c>
      <c r="F237" s="92">
        <v>2.64</v>
      </c>
      <c r="G237" s="93"/>
      <c r="H237" s="92">
        <v>0.34</v>
      </c>
      <c r="I237" s="90" t="s">
        <v>1154</v>
      </c>
      <c r="J237" s="92" t="s">
        <v>1175</v>
      </c>
      <c r="K237" s="91" t="s">
        <v>1156</v>
      </c>
      <c r="L237" s="92">
        <v>6</v>
      </c>
      <c r="M237" s="94">
        <v>24</v>
      </c>
      <c r="N237" s="90">
        <v>8</v>
      </c>
      <c r="O237" s="92">
        <v>192</v>
      </c>
      <c r="P237" s="95" t="s">
        <v>1308</v>
      </c>
      <c r="Q237" s="96"/>
    </row>
    <row r="238" spans="1:17" s="98" customFormat="1" x14ac:dyDescent="0.2">
      <c r="A238" s="89" t="s">
        <v>140</v>
      </c>
      <c r="B238" s="90" t="s">
        <v>1436</v>
      </c>
      <c r="C238" s="91">
        <v>3329489901606</v>
      </c>
      <c r="D238" s="92" t="s">
        <v>1416</v>
      </c>
      <c r="E238" s="92" t="s">
        <v>1416</v>
      </c>
      <c r="F238" s="92">
        <v>6.95</v>
      </c>
      <c r="G238" s="93"/>
      <c r="H238" s="92">
        <v>2.5</v>
      </c>
      <c r="I238" s="90" t="s">
        <v>1154</v>
      </c>
      <c r="J238" s="92" t="s">
        <v>1437</v>
      </c>
      <c r="K238" s="91" t="s">
        <v>1156</v>
      </c>
      <c r="L238" s="92">
        <v>1</v>
      </c>
      <c r="M238" s="94">
        <v>60</v>
      </c>
      <c r="N238" s="90">
        <v>5</v>
      </c>
      <c r="O238" s="92">
        <v>300</v>
      </c>
      <c r="P238" s="95" t="s">
        <v>1157</v>
      </c>
      <c r="Q238" s="96"/>
    </row>
    <row r="239" spans="1:17" s="98" customFormat="1" x14ac:dyDescent="0.2">
      <c r="A239" s="89" t="s">
        <v>141</v>
      </c>
      <c r="B239" s="90" t="s">
        <v>1438</v>
      </c>
      <c r="C239" s="91">
        <v>3329489901613</v>
      </c>
      <c r="D239" s="92" t="s">
        <v>1416</v>
      </c>
      <c r="E239" s="92" t="s">
        <v>1416</v>
      </c>
      <c r="F239" s="92">
        <v>1.24</v>
      </c>
      <c r="G239" s="93"/>
      <c r="H239" s="92">
        <v>0.4</v>
      </c>
      <c r="I239" s="90" t="s">
        <v>1154</v>
      </c>
      <c r="J239" s="92" t="s">
        <v>1175</v>
      </c>
      <c r="K239" s="91" t="s">
        <v>1156</v>
      </c>
      <c r="L239" s="92">
        <v>12</v>
      </c>
      <c r="M239" s="94">
        <v>12</v>
      </c>
      <c r="N239" s="90">
        <v>12</v>
      </c>
      <c r="O239" s="92">
        <v>144</v>
      </c>
      <c r="P239" s="95" t="s">
        <v>1157</v>
      </c>
      <c r="Q239" s="102" t="s">
        <v>1227</v>
      </c>
    </row>
    <row r="240" spans="1:17" s="98" customFormat="1" x14ac:dyDescent="0.2">
      <c r="A240" s="89" t="s">
        <v>138</v>
      </c>
      <c r="B240" s="90" t="s">
        <v>1439</v>
      </c>
      <c r="C240" s="91">
        <v>3329489901583</v>
      </c>
      <c r="D240" s="92" t="s">
        <v>1416</v>
      </c>
      <c r="E240" s="92" t="s">
        <v>1416</v>
      </c>
      <c r="F240" s="92">
        <v>1.27</v>
      </c>
      <c r="G240" s="93"/>
      <c r="H240" s="92">
        <v>0.4</v>
      </c>
      <c r="I240" s="90" t="s">
        <v>1154</v>
      </c>
      <c r="J240" s="92" t="s">
        <v>1175</v>
      </c>
      <c r="K240" s="91" t="s">
        <v>1156</v>
      </c>
      <c r="L240" s="92">
        <v>12</v>
      </c>
      <c r="M240" s="94">
        <v>12</v>
      </c>
      <c r="N240" s="90">
        <v>12</v>
      </c>
      <c r="O240" s="92">
        <v>144</v>
      </c>
      <c r="P240" s="95" t="s">
        <v>1157</v>
      </c>
      <c r="Q240" s="96"/>
    </row>
    <row r="241" spans="1:17" s="98" customFormat="1" x14ac:dyDescent="0.2">
      <c r="A241" s="89" t="s">
        <v>139</v>
      </c>
      <c r="B241" s="90" t="s">
        <v>1440</v>
      </c>
      <c r="C241" s="91">
        <v>3329489901590</v>
      </c>
      <c r="D241" s="92" t="s">
        <v>1416</v>
      </c>
      <c r="E241" s="92" t="s">
        <v>1416</v>
      </c>
      <c r="F241" s="92">
        <v>2.16</v>
      </c>
      <c r="G241" s="93"/>
      <c r="H241" s="92">
        <v>0.8</v>
      </c>
      <c r="I241" s="90" t="s">
        <v>1154</v>
      </c>
      <c r="J241" s="92" t="s">
        <v>1175</v>
      </c>
      <c r="K241" s="91" t="s">
        <v>1156</v>
      </c>
      <c r="L241" s="92">
        <v>6</v>
      </c>
      <c r="M241" s="94">
        <v>12</v>
      </c>
      <c r="N241" s="90">
        <v>7</v>
      </c>
      <c r="O241" s="92">
        <v>84</v>
      </c>
      <c r="P241" s="95" t="s">
        <v>1157</v>
      </c>
      <c r="Q241" s="96"/>
    </row>
    <row r="242" spans="1:17" s="98" customFormat="1" x14ac:dyDescent="0.2">
      <c r="A242" s="89" t="s">
        <v>150</v>
      </c>
      <c r="B242" s="90" t="s">
        <v>1441</v>
      </c>
      <c r="C242" s="91">
        <v>3329489903006</v>
      </c>
      <c r="D242" s="92" t="s">
        <v>1442</v>
      </c>
      <c r="E242" s="92" t="s">
        <v>1442</v>
      </c>
      <c r="F242" s="92">
        <v>1.38</v>
      </c>
      <c r="G242" s="93"/>
      <c r="H242" s="92">
        <v>0.5</v>
      </c>
      <c r="I242" s="90" t="s">
        <v>1154</v>
      </c>
      <c r="J242" s="92" t="s">
        <v>1175</v>
      </c>
      <c r="K242" s="91" t="s">
        <v>1156</v>
      </c>
      <c r="L242" s="92">
        <v>12</v>
      </c>
      <c r="M242" s="94">
        <v>12</v>
      </c>
      <c r="N242" s="90">
        <v>8</v>
      </c>
      <c r="O242" s="92">
        <v>96</v>
      </c>
      <c r="P242" s="95" t="s">
        <v>1157</v>
      </c>
      <c r="Q242" s="96"/>
    </row>
    <row r="243" spans="1:17" s="98" customFormat="1" x14ac:dyDescent="0.2">
      <c r="A243" s="89" t="s">
        <v>154</v>
      </c>
      <c r="B243" s="90" t="s">
        <v>1443</v>
      </c>
      <c r="C243" s="91">
        <v>3329489903044</v>
      </c>
      <c r="D243" s="92" t="s">
        <v>1442</v>
      </c>
      <c r="E243" s="92" t="s">
        <v>1442</v>
      </c>
      <c r="F243" s="92">
        <v>1.38</v>
      </c>
      <c r="G243" s="93"/>
      <c r="H243" s="92">
        <v>0.5</v>
      </c>
      <c r="I243" s="90" t="s">
        <v>1154</v>
      </c>
      <c r="J243" s="92" t="s">
        <v>1175</v>
      </c>
      <c r="K243" s="91" t="s">
        <v>1156</v>
      </c>
      <c r="L243" s="92">
        <v>12</v>
      </c>
      <c r="M243" s="94">
        <v>10</v>
      </c>
      <c r="N243" s="90">
        <v>7</v>
      </c>
      <c r="O243" s="92">
        <v>70</v>
      </c>
      <c r="P243" s="95" t="s">
        <v>1157</v>
      </c>
      <c r="Q243" s="96"/>
    </row>
    <row r="244" spans="1:17" s="98" customFormat="1" x14ac:dyDescent="0.2">
      <c r="A244" s="89" t="s">
        <v>152</v>
      </c>
      <c r="B244" s="90" t="s">
        <v>1444</v>
      </c>
      <c r="C244" s="91">
        <v>3329489903020</v>
      </c>
      <c r="D244" s="92" t="s">
        <v>1442</v>
      </c>
      <c r="E244" s="92" t="s">
        <v>1442</v>
      </c>
      <c r="F244" s="92">
        <v>1.38</v>
      </c>
      <c r="G244" s="93"/>
      <c r="H244" s="92">
        <v>0.5</v>
      </c>
      <c r="I244" s="90" t="s">
        <v>1154</v>
      </c>
      <c r="J244" s="92" t="s">
        <v>1175</v>
      </c>
      <c r="K244" s="91" t="s">
        <v>1156</v>
      </c>
      <c r="L244" s="92">
        <v>12</v>
      </c>
      <c r="M244" s="94">
        <v>10</v>
      </c>
      <c r="N244" s="90">
        <v>7</v>
      </c>
      <c r="O244" s="92">
        <v>70</v>
      </c>
      <c r="P244" s="95" t="s">
        <v>1157</v>
      </c>
      <c r="Q244" s="96"/>
    </row>
    <row r="245" spans="1:17" s="98" customFormat="1" x14ac:dyDescent="0.2">
      <c r="A245" s="89" t="s">
        <v>158</v>
      </c>
      <c r="B245" s="90" t="s">
        <v>1445</v>
      </c>
      <c r="C245" s="91">
        <v>3329489903549</v>
      </c>
      <c r="D245" s="92" t="s">
        <v>1442</v>
      </c>
      <c r="E245" s="92" t="s">
        <v>1442</v>
      </c>
      <c r="F245" s="92">
        <v>1.32</v>
      </c>
      <c r="G245" s="93"/>
      <c r="H245" s="92">
        <v>0.5</v>
      </c>
      <c r="I245" s="90" t="s">
        <v>1154</v>
      </c>
      <c r="J245" s="92" t="s">
        <v>1175</v>
      </c>
      <c r="K245" s="91" t="s">
        <v>1156</v>
      </c>
      <c r="L245" s="92">
        <v>12</v>
      </c>
      <c r="M245" s="94">
        <v>7</v>
      </c>
      <c r="N245" s="90">
        <v>10</v>
      </c>
      <c r="O245" s="92">
        <v>70</v>
      </c>
      <c r="P245" s="95" t="s">
        <v>1157</v>
      </c>
      <c r="Q245" s="96"/>
    </row>
    <row r="246" spans="1:17" s="98" customFormat="1" x14ac:dyDescent="0.2">
      <c r="A246" s="89" t="s">
        <v>153</v>
      </c>
      <c r="B246" s="90" t="s">
        <v>1446</v>
      </c>
      <c r="C246" s="91">
        <v>3329489903037</v>
      </c>
      <c r="D246" s="92" t="s">
        <v>1442</v>
      </c>
      <c r="E246" s="92" t="s">
        <v>1442</v>
      </c>
      <c r="F246" s="92">
        <v>1.38</v>
      </c>
      <c r="G246" s="93"/>
      <c r="H246" s="92">
        <v>0.5</v>
      </c>
      <c r="I246" s="90" t="s">
        <v>1154</v>
      </c>
      <c r="J246" s="92" t="s">
        <v>1175</v>
      </c>
      <c r="K246" s="91" t="s">
        <v>1156</v>
      </c>
      <c r="L246" s="92">
        <v>12</v>
      </c>
      <c r="M246" s="94">
        <v>10</v>
      </c>
      <c r="N246" s="90">
        <v>7</v>
      </c>
      <c r="O246" s="92">
        <v>70</v>
      </c>
      <c r="P246" s="95" t="s">
        <v>1157</v>
      </c>
      <c r="Q246" s="96"/>
    </row>
    <row r="247" spans="1:17" s="98" customFormat="1" x14ac:dyDescent="0.2">
      <c r="A247" s="89" t="s">
        <v>156</v>
      </c>
      <c r="B247" s="90" t="s">
        <v>1447</v>
      </c>
      <c r="C247" s="91">
        <v>3329489903501</v>
      </c>
      <c r="D247" s="92" t="s">
        <v>1442</v>
      </c>
      <c r="E247" s="92" t="s">
        <v>1442</v>
      </c>
      <c r="F247" s="92">
        <v>1.32</v>
      </c>
      <c r="G247" s="93"/>
      <c r="H247" s="92">
        <v>0.5</v>
      </c>
      <c r="I247" s="90" t="s">
        <v>1154</v>
      </c>
      <c r="J247" s="92" t="s">
        <v>1175</v>
      </c>
      <c r="K247" s="91" t="s">
        <v>1156</v>
      </c>
      <c r="L247" s="92">
        <v>12</v>
      </c>
      <c r="M247" s="94">
        <v>27</v>
      </c>
      <c r="N247" s="90">
        <v>5</v>
      </c>
      <c r="O247" s="92">
        <v>135</v>
      </c>
      <c r="P247" s="95" t="s">
        <v>1157</v>
      </c>
      <c r="Q247" s="96"/>
    </row>
    <row r="248" spans="1:17" s="98" customFormat="1" x14ac:dyDescent="0.2">
      <c r="A248" s="89" t="s">
        <v>157</v>
      </c>
      <c r="B248" s="90" t="s">
        <v>1448</v>
      </c>
      <c r="C248" s="91">
        <v>3329489903532</v>
      </c>
      <c r="D248" s="92" t="s">
        <v>1442</v>
      </c>
      <c r="E248" s="92" t="s">
        <v>1442</v>
      </c>
      <c r="F248" s="92">
        <v>1.32</v>
      </c>
      <c r="G248" s="93"/>
      <c r="H248" s="92">
        <v>0.5</v>
      </c>
      <c r="I248" s="90" t="s">
        <v>1154</v>
      </c>
      <c r="J248" s="92" t="s">
        <v>1175</v>
      </c>
      <c r="K248" s="91" t="s">
        <v>1156</v>
      </c>
      <c r="L248" s="92">
        <v>12</v>
      </c>
      <c r="M248" s="94">
        <v>27</v>
      </c>
      <c r="N248" s="90">
        <v>5</v>
      </c>
      <c r="O248" s="92">
        <v>135</v>
      </c>
      <c r="P248" s="95" t="s">
        <v>1157</v>
      </c>
      <c r="Q248" s="96"/>
    </row>
    <row r="249" spans="1:17" s="98" customFormat="1" x14ac:dyDescent="0.2">
      <c r="A249" s="89" t="s">
        <v>151</v>
      </c>
      <c r="B249" s="90" t="s">
        <v>1449</v>
      </c>
      <c r="C249" s="91">
        <v>3329489903013</v>
      </c>
      <c r="D249" s="92" t="s">
        <v>1442</v>
      </c>
      <c r="E249" s="92" t="s">
        <v>1442</v>
      </c>
      <c r="F249" s="92">
        <v>1.38</v>
      </c>
      <c r="G249" s="93"/>
      <c r="H249" s="92">
        <v>0.5</v>
      </c>
      <c r="I249" s="90" t="s">
        <v>1154</v>
      </c>
      <c r="J249" s="92" t="s">
        <v>1175</v>
      </c>
      <c r="K249" s="91" t="s">
        <v>1156</v>
      </c>
      <c r="L249" s="92">
        <v>12</v>
      </c>
      <c r="M249" s="94">
        <v>16</v>
      </c>
      <c r="N249" s="90">
        <v>9</v>
      </c>
      <c r="O249" s="92">
        <v>144</v>
      </c>
      <c r="P249" s="95" t="s">
        <v>1157</v>
      </c>
      <c r="Q249" s="96"/>
    </row>
    <row r="250" spans="1:17" s="98" customFormat="1" x14ac:dyDescent="0.2">
      <c r="A250" s="89" t="s">
        <v>860</v>
      </c>
      <c r="B250" s="90" t="s">
        <v>1450</v>
      </c>
      <c r="C250" s="91">
        <v>3329480002456</v>
      </c>
      <c r="D250" s="92" t="s">
        <v>1442</v>
      </c>
      <c r="E250" s="92" t="s">
        <v>1442</v>
      </c>
      <c r="F250" s="89">
        <v>2.04</v>
      </c>
      <c r="G250" s="93" t="s">
        <v>1384</v>
      </c>
      <c r="H250" s="92">
        <v>0.5</v>
      </c>
      <c r="I250" s="90" t="s">
        <v>1252</v>
      </c>
      <c r="J250" s="92" t="s">
        <v>1175</v>
      </c>
      <c r="K250" s="91" t="s">
        <v>1156</v>
      </c>
      <c r="L250" s="104">
        <v>6</v>
      </c>
      <c r="M250" s="104">
        <v>10</v>
      </c>
      <c r="N250" s="105">
        <v>13</v>
      </c>
      <c r="O250" s="105">
        <v>130</v>
      </c>
      <c r="P250" s="95" t="s">
        <v>1157</v>
      </c>
      <c r="Q250" s="96"/>
    </row>
    <row r="251" spans="1:17" s="98" customFormat="1" x14ac:dyDescent="0.2">
      <c r="A251" s="89" t="s">
        <v>861</v>
      </c>
      <c r="B251" s="90" t="s">
        <v>1451</v>
      </c>
      <c r="C251" s="91">
        <v>3329480002463</v>
      </c>
      <c r="D251" s="92" t="s">
        <v>1442</v>
      </c>
      <c r="E251" s="92" t="s">
        <v>1442</v>
      </c>
      <c r="F251" s="89">
        <v>2.19</v>
      </c>
      <c r="G251" s="93" t="s">
        <v>1384</v>
      </c>
      <c r="H251" s="92">
        <v>0.5</v>
      </c>
      <c r="I251" s="90" t="s">
        <v>1252</v>
      </c>
      <c r="J251" s="92" t="s">
        <v>1175</v>
      </c>
      <c r="K251" s="91" t="s">
        <v>1156</v>
      </c>
      <c r="L251" s="106">
        <v>6</v>
      </c>
      <c r="M251" s="106">
        <v>10</v>
      </c>
      <c r="N251" s="107">
        <v>7</v>
      </c>
      <c r="O251" s="107">
        <v>70</v>
      </c>
      <c r="P251" s="95" t="s">
        <v>1157</v>
      </c>
      <c r="Q251" s="96"/>
    </row>
    <row r="252" spans="1:17" s="98" customFormat="1" x14ac:dyDescent="0.2">
      <c r="A252" s="89" t="s">
        <v>862</v>
      </c>
      <c r="B252" s="90" t="s">
        <v>1452</v>
      </c>
      <c r="C252" s="91">
        <v>3329480002470</v>
      </c>
      <c r="D252" s="92" t="s">
        <v>1442</v>
      </c>
      <c r="E252" s="92" t="s">
        <v>1442</v>
      </c>
      <c r="F252" s="89">
        <v>2.19</v>
      </c>
      <c r="G252" s="93" t="s">
        <v>1384</v>
      </c>
      <c r="H252" s="92">
        <v>0.5</v>
      </c>
      <c r="I252" s="90" t="s">
        <v>1252</v>
      </c>
      <c r="J252" s="92" t="s">
        <v>1175</v>
      </c>
      <c r="K252" s="91" t="s">
        <v>1156</v>
      </c>
      <c r="L252" s="106">
        <v>6</v>
      </c>
      <c r="M252" s="106">
        <v>10</v>
      </c>
      <c r="N252" s="107">
        <v>7</v>
      </c>
      <c r="O252" s="107">
        <v>70</v>
      </c>
      <c r="P252" s="95" t="s">
        <v>1157</v>
      </c>
      <c r="Q252" s="96"/>
    </row>
    <row r="253" spans="1:17" s="98" customFormat="1" x14ac:dyDescent="0.2">
      <c r="A253" s="89" t="s">
        <v>863</v>
      </c>
      <c r="B253" s="90" t="s">
        <v>1453</v>
      </c>
      <c r="C253" s="91">
        <v>3329480002487</v>
      </c>
      <c r="D253" s="92" t="s">
        <v>1442</v>
      </c>
      <c r="E253" s="92" t="s">
        <v>1442</v>
      </c>
      <c r="F253" s="89">
        <v>2.04</v>
      </c>
      <c r="G253" s="93" t="s">
        <v>1384</v>
      </c>
      <c r="H253" s="92">
        <v>0.5</v>
      </c>
      <c r="I253" s="90" t="s">
        <v>1252</v>
      </c>
      <c r="J253" s="92" t="s">
        <v>1175</v>
      </c>
      <c r="K253" s="91" t="s">
        <v>1156</v>
      </c>
      <c r="L253" s="106">
        <v>6</v>
      </c>
      <c r="M253" s="106">
        <v>10</v>
      </c>
      <c r="N253" s="107">
        <v>13</v>
      </c>
      <c r="O253" s="107">
        <v>130</v>
      </c>
      <c r="P253" s="95" t="s">
        <v>1157</v>
      </c>
      <c r="Q253" s="96"/>
    </row>
    <row r="254" spans="1:17" s="98" customFormat="1" x14ac:dyDescent="0.2">
      <c r="A254" s="89" t="s">
        <v>811</v>
      </c>
      <c r="B254" s="90" t="s">
        <v>1454</v>
      </c>
      <c r="C254" s="91">
        <v>3329480001992</v>
      </c>
      <c r="D254" s="92" t="s">
        <v>1442</v>
      </c>
      <c r="E254" s="92" t="s">
        <v>1442</v>
      </c>
      <c r="F254" s="92">
        <v>1.29</v>
      </c>
      <c r="G254" s="93"/>
      <c r="H254" s="92">
        <v>0.5</v>
      </c>
      <c r="I254" s="90" t="s">
        <v>1154</v>
      </c>
      <c r="J254" s="92" t="s">
        <v>1175</v>
      </c>
      <c r="K254" s="91" t="s">
        <v>1156</v>
      </c>
      <c r="L254" s="92">
        <v>12</v>
      </c>
      <c r="M254" s="94">
        <v>12</v>
      </c>
      <c r="N254" s="90">
        <v>8</v>
      </c>
      <c r="O254" s="92">
        <v>96</v>
      </c>
      <c r="P254" s="95" t="s">
        <v>1157</v>
      </c>
      <c r="Q254" s="96"/>
    </row>
    <row r="255" spans="1:17" s="98" customFormat="1" x14ac:dyDescent="0.2">
      <c r="A255" s="89" t="s">
        <v>810</v>
      </c>
      <c r="B255" s="90" t="s">
        <v>1455</v>
      </c>
      <c r="C255" s="91">
        <v>3329480001985</v>
      </c>
      <c r="D255" s="92" t="s">
        <v>1442</v>
      </c>
      <c r="E255" s="92" t="s">
        <v>1442</v>
      </c>
      <c r="F255" s="92">
        <v>1.29</v>
      </c>
      <c r="G255" s="93"/>
      <c r="H255" s="92">
        <v>0.5</v>
      </c>
      <c r="I255" s="90" t="s">
        <v>1154</v>
      </c>
      <c r="J255" s="92" t="s">
        <v>1175</v>
      </c>
      <c r="K255" s="91" t="s">
        <v>1156</v>
      </c>
      <c r="L255" s="92">
        <v>12</v>
      </c>
      <c r="M255" s="94">
        <v>12</v>
      </c>
      <c r="N255" s="90">
        <v>8</v>
      </c>
      <c r="O255" s="92">
        <v>96</v>
      </c>
      <c r="P255" s="95" t="s">
        <v>1157</v>
      </c>
      <c r="Q255" s="96"/>
    </row>
    <row r="256" spans="1:17" s="98" customFormat="1" x14ac:dyDescent="0.2">
      <c r="A256" s="89" t="s">
        <v>55</v>
      </c>
      <c r="B256" s="90" t="s">
        <v>1456</v>
      </c>
      <c r="C256" s="91">
        <v>3329489900043</v>
      </c>
      <c r="D256" s="92" t="s">
        <v>1457</v>
      </c>
      <c r="E256" s="92" t="s">
        <v>1457</v>
      </c>
      <c r="F256" s="92">
        <v>4.8099999999999996</v>
      </c>
      <c r="G256" s="93"/>
      <c r="H256" s="92">
        <v>1</v>
      </c>
      <c r="I256" s="90" t="s">
        <v>1154</v>
      </c>
      <c r="J256" s="92" t="s">
        <v>1175</v>
      </c>
      <c r="K256" s="91" t="s">
        <v>1156</v>
      </c>
      <c r="L256" s="92">
        <v>6</v>
      </c>
      <c r="M256" s="94">
        <v>19</v>
      </c>
      <c r="N256" s="90">
        <v>5</v>
      </c>
      <c r="O256" s="92">
        <v>95</v>
      </c>
      <c r="P256" s="95" t="s">
        <v>1308</v>
      </c>
      <c r="Q256" s="101" t="str">
        <f>_xlfn.XLOOKUP(A256,'[1]TG 2025'!$A$11:$A$731,'[1]TG 2025'!$Q$11:$Q$731,"")</f>
        <v>TOP STAR</v>
      </c>
    </row>
    <row r="257" spans="1:17" s="98" customFormat="1" x14ac:dyDescent="0.2">
      <c r="A257" s="89" t="s">
        <v>109</v>
      </c>
      <c r="B257" s="90" t="s">
        <v>1458</v>
      </c>
      <c r="C257" s="91">
        <v>3329489900036</v>
      </c>
      <c r="D257" s="92" t="s">
        <v>1457</v>
      </c>
      <c r="E257" s="92" t="s">
        <v>1457</v>
      </c>
      <c r="F257" s="92">
        <v>1.73</v>
      </c>
      <c r="G257" s="93"/>
      <c r="H257" s="92">
        <v>0.25</v>
      </c>
      <c r="I257" s="90" t="s">
        <v>1154</v>
      </c>
      <c r="J257" s="92" t="s">
        <v>1175</v>
      </c>
      <c r="K257" s="91" t="s">
        <v>1156</v>
      </c>
      <c r="L257" s="92">
        <v>12</v>
      </c>
      <c r="M257" s="94">
        <v>21</v>
      </c>
      <c r="N257" s="90">
        <v>8</v>
      </c>
      <c r="O257" s="92">
        <v>168</v>
      </c>
      <c r="P257" s="95" t="s">
        <v>1308</v>
      </c>
      <c r="Q257" s="96"/>
    </row>
    <row r="258" spans="1:17" s="98" customFormat="1" x14ac:dyDescent="0.2">
      <c r="A258" s="89" t="s">
        <v>110</v>
      </c>
      <c r="B258" s="90" t="s">
        <v>1459</v>
      </c>
      <c r="C258" s="91">
        <v>3329489900081</v>
      </c>
      <c r="D258" s="92" t="s">
        <v>1457</v>
      </c>
      <c r="E258" s="92" t="s">
        <v>1457</v>
      </c>
      <c r="F258" s="92">
        <v>2.85</v>
      </c>
      <c r="G258" s="93"/>
      <c r="H258" s="92">
        <v>0.5</v>
      </c>
      <c r="I258" s="90" t="s">
        <v>1154</v>
      </c>
      <c r="J258" s="92" t="s">
        <v>1175</v>
      </c>
      <c r="K258" s="91" t="s">
        <v>1156</v>
      </c>
      <c r="L258" s="92">
        <v>12</v>
      </c>
      <c r="M258" s="94">
        <v>14</v>
      </c>
      <c r="N258" s="90">
        <v>7</v>
      </c>
      <c r="O258" s="92">
        <v>98</v>
      </c>
      <c r="P258" s="95" t="s">
        <v>1308</v>
      </c>
      <c r="Q258" s="96"/>
    </row>
    <row r="259" spans="1:17" s="98" customFormat="1" x14ac:dyDescent="0.2">
      <c r="A259" s="89" t="s">
        <v>56</v>
      </c>
      <c r="B259" s="90" t="s">
        <v>1460</v>
      </c>
      <c r="C259" s="91">
        <v>3329489900067</v>
      </c>
      <c r="D259" s="92" t="s">
        <v>1457</v>
      </c>
      <c r="E259" s="92" t="s">
        <v>1457</v>
      </c>
      <c r="F259" s="92">
        <v>1.98</v>
      </c>
      <c r="G259" s="93"/>
      <c r="H259" s="92">
        <v>0.25</v>
      </c>
      <c r="I259" s="90" t="s">
        <v>1154</v>
      </c>
      <c r="J259" s="92" t="s">
        <v>1175</v>
      </c>
      <c r="K259" s="91" t="s">
        <v>1156</v>
      </c>
      <c r="L259" s="92">
        <v>12</v>
      </c>
      <c r="M259" s="94">
        <v>21</v>
      </c>
      <c r="N259" s="90">
        <v>8</v>
      </c>
      <c r="O259" s="92">
        <v>168</v>
      </c>
      <c r="P259" s="95" t="s">
        <v>1176</v>
      </c>
      <c r="Q259" s="96"/>
    </row>
    <row r="260" spans="1:17" s="98" customFormat="1" x14ac:dyDescent="0.2">
      <c r="A260" s="89" t="s">
        <v>235</v>
      </c>
      <c r="B260" s="90" t="s">
        <v>1461</v>
      </c>
      <c r="C260" s="91">
        <v>3329489900074</v>
      </c>
      <c r="D260" s="92" t="s">
        <v>1457</v>
      </c>
      <c r="E260" s="92" t="s">
        <v>1457</v>
      </c>
      <c r="F260" s="92">
        <v>4.0599999999999996</v>
      </c>
      <c r="G260" s="93"/>
      <c r="H260" s="92">
        <v>1</v>
      </c>
      <c r="I260" s="90" t="s">
        <v>1154</v>
      </c>
      <c r="J260" s="92" t="s">
        <v>1175</v>
      </c>
      <c r="K260" s="91" t="s">
        <v>1156</v>
      </c>
      <c r="L260" s="92">
        <v>6</v>
      </c>
      <c r="M260" s="94">
        <v>19</v>
      </c>
      <c r="N260" s="90">
        <v>5</v>
      </c>
      <c r="O260" s="92">
        <v>95</v>
      </c>
      <c r="P260" s="95" t="s">
        <v>1157</v>
      </c>
      <c r="Q260" s="96"/>
    </row>
    <row r="261" spans="1:17" s="98" customFormat="1" x14ac:dyDescent="0.2">
      <c r="A261" s="89" t="s">
        <v>112</v>
      </c>
      <c r="B261" s="90" t="s">
        <v>1462</v>
      </c>
      <c r="C261" s="91">
        <v>3329489900050</v>
      </c>
      <c r="D261" s="92" t="s">
        <v>1457</v>
      </c>
      <c r="E261" s="92" t="s">
        <v>1457</v>
      </c>
      <c r="F261" s="92">
        <v>0.76</v>
      </c>
      <c r="G261" s="93"/>
      <c r="H261" s="92">
        <v>0.2</v>
      </c>
      <c r="I261" s="90" t="s">
        <v>1154</v>
      </c>
      <c r="J261" s="92" t="s">
        <v>1175</v>
      </c>
      <c r="K261" s="91" t="s">
        <v>1156</v>
      </c>
      <c r="L261" s="92">
        <v>12</v>
      </c>
      <c r="M261" s="94">
        <v>14</v>
      </c>
      <c r="N261" s="90">
        <v>16</v>
      </c>
      <c r="O261" s="92">
        <v>224</v>
      </c>
      <c r="P261" s="95" t="s">
        <v>1157</v>
      </c>
      <c r="Q261" s="96"/>
    </row>
    <row r="262" spans="1:17" s="98" customFormat="1" x14ac:dyDescent="0.2">
      <c r="A262" s="89" t="s">
        <v>864</v>
      </c>
      <c r="B262" s="90" t="s">
        <v>1463</v>
      </c>
      <c r="C262" s="91">
        <v>8009490002336</v>
      </c>
      <c r="D262" s="92" t="s">
        <v>1457</v>
      </c>
      <c r="E262" s="92" t="s">
        <v>1457</v>
      </c>
      <c r="F262" s="92">
        <v>24.04</v>
      </c>
      <c r="G262" s="93"/>
      <c r="H262" s="92">
        <v>5</v>
      </c>
      <c r="I262" s="90" t="s">
        <v>1154</v>
      </c>
      <c r="J262" s="92" t="s">
        <v>1155</v>
      </c>
      <c r="K262" s="91" t="s">
        <v>1156</v>
      </c>
      <c r="L262" s="92">
        <v>1</v>
      </c>
      <c r="M262" s="94">
        <v>29</v>
      </c>
      <c r="N262" s="90">
        <v>6</v>
      </c>
      <c r="O262" s="92">
        <v>174</v>
      </c>
      <c r="P262" s="95" t="s">
        <v>1308</v>
      </c>
      <c r="Q262" s="96"/>
    </row>
    <row r="263" spans="1:17" s="98" customFormat="1" x14ac:dyDescent="0.2">
      <c r="A263" s="89" t="s">
        <v>780</v>
      </c>
      <c r="B263" s="90" t="s">
        <v>1464</v>
      </c>
      <c r="C263" s="91">
        <v>3329480001534</v>
      </c>
      <c r="D263" s="92" t="s">
        <v>1465</v>
      </c>
      <c r="E263" s="92" t="s">
        <v>1465</v>
      </c>
      <c r="F263" s="92">
        <v>5.24</v>
      </c>
      <c r="G263" s="93"/>
      <c r="H263" s="92">
        <v>1</v>
      </c>
      <c r="I263" s="90" t="s">
        <v>1154</v>
      </c>
      <c r="J263" s="92" t="s">
        <v>1175</v>
      </c>
      <c r="K263" s="91" t="s">
        <v>1156</v>
      </c>
      <c r="L263" s="92">
        <v>6</v>
      </c>
      <c r="M263" s="94">
        <v>21</v>
      </c>
      <c r="N263" s="90">
        <v>5</v>
      </c>
      <c r="O263" s="92">
        <v>105</v>
      </c>
      <c r="P263" s="95" t="s">
        <v>1308</v>
      </c>
      <c r="Q263" s="96"/>
    </row>
    <row r="264" spans="1:17" s="98" customFormat="1" x14ac:dyDescent="0.2">
      <c r="A264" s="89" t="s">
        <v>779</v>
      </c>
      <c r="B264" s="90" t="s">
        <v>1466</v>
      </c>
      <c r="C264" s="91">
        <v>3329480001510</v>
      </c>
      <c r="D264" s="92" t="s">
        <v>1465</v>
      </c>
      <c r="E264" s="92" t="s">
        <v>1465</v>
      </c>
      <c r="F264" s="92">
        <v>17.829999999999998</v>
      </c>
      <c r="G264" s="93"/>
      <c r="H264" s="92">
        <v>3</v>
      </c>
      <c r="I264" s="90" t="s">
        <v>1154</v>
      </c>
      <c r="J264" s="92" t="s">
        <v>1467</v>
      </c>
      <c r="K264" s="91" t="s">
        <v>1156</v>
      </c>
      <c r="L264" s="92">
        <v>1</v>
      </c>
      <c r="M264" s="94">
        <v>48</v>
      </c>
      <c r="N264" s="90">
        <v>6</v>
      </c>
      <c r="O264" s="92">
        <v>288</v>
      </c>
      <c r="P264" s="95" t="s">
        <v>1308</v>
      </c>
      <c r="Q264" s="96"/>
    </row>
    <row r="265" spans="1:17" s="98" customFormat="1" x14ac:dyDescent="0.2">
      <c r="A265" s="89" t="s">
        <v>782</v>
      </c>
      <c r="B265" s="90" t="s">
        <v>1468</v>
      </c>
      <c r="C265" s="91">
        <v>3329480001220</v>
      </c>
      <c r="D265" s="92" t="s">
        <v>1465</v>
      </c>
      <c r="E265" s="92" t="s">
        <v>1465</v>
      </c>
      <c r="F265" s="92">
        <v>6.27</v>
      </c>
      <c r="G265" s="93"/>
      <c r="H265" s="92">
        <v>0.25</v>
      </c>
      <c r="I265" s="90" t="s">
        <v>1154</v>
      </c>
      <c r="J265" s="92" t="s">
        <v>1175</v>
      </c>
      <c r="K265" s="91" t="s">
        <v>1156</v>
      </c>
      <c r="L265" s="92">
        <v>6</v>
      </c>
      <c r="M265" s="94">
        <v>57</v>
      </c>
      <c r="N265" s="90">
        <v>5</v>
      </c>
      <c r="O265" s="92">
        <v>285</v>
      </c>
      <c r="P265" s="95" t="s">
        <v>1294</v>
      </c>
      <c r="Q265" s="96"/>
    </row>
    <row r="266" spans="1:17" s="98" customFormat="1" x14ac:dyDescent="0.2">
      <c r="A266" s="89" t="s">
        <v>867</v>
      </c>
      <c r="B266" s="90" t="s">
        <v>1469</v>
      </c>
      <c r="C266" s="91">
        <v>3329480001664</v>
      </c>
      <c r="D266" s="92" t="s">
        <v>1465</v>
      </c>
      <c r="E266" s="92" t="s">
        <v>1465</v>
      </c>
      <c r="F266" s="92">
        <v>6.32</v>
      </c>
      <c r="G266" s="93"/>
      <c r="H266" s="92">
        <v>0.5</v>
      </c>
      <c r="I266" s="90" t="s">
        <v>1154</v>
      </c>
      <c r="J266" s="92" t="s">
        <v>1175</v>
      </c>
      <c r="K266" s="91" t="s">
        <v>1156</v>
      </c>
      <c r="L266" s="92">
        <v>6</v>
      </c>
      <c r="M266" s="94">
        <v>29</v>
      </c>
      <c r="N266" s="90">
        <v>5</v>
      </c>
      <c r="O266" s="92">
        <v>145</v>
      </c>
      <c r="P266" s="95" t="s">
        <v>1470</v>
      </c>
      <c r="Q266" s="96"/>
    </row>
    <row r="267" spans="1:17" s="98" customFormat="1" x14ac:dyDescent="0.2">
      <c r="A267" s="89" t="s">
        <v>866</v>
      </c>
      <c r="B267" s="90" t="s">
        <v>1471</v>
      </c>
      <c r="C267" s="91">
        <v>3329480001657</v>
      </c>
      <c r="D267" s="92" t="s">
        <v>1465</v>
      </c>
      <c r="E267" s="92" t="s">
        <v>1465</v>
      </c>
      <c r="F267" s="92">
        <v>8.59</v>
      </c>
      <c r="G267" s="93"/>
      <c r="H267" s="92">
        <v>0.75</v>
      </c>
      <c r="I267" s="90" t="s">
        <v>1154</v>
      </c>
      <c r="J267" s="92" t="s">
        <v>1175</v>
      </c>
      <c r="K267" s="91" t="s">
        <v>1156</v>
      </c>
      <c r="L267" s="92">
        <v>6</v>
      </c>
      <c r="M267" s="94">
        <v>29</v>
      </c>
      <c r="N267" s="90">
        <v>4</v>
      </c>
      <c r="O267" s="92">
        <v>116</v>
      </c>
      <c r="P267" s="95" t="s">
        <v>1470</v>
      </c>
      <c r="Q267" s="96"/>
    </row>
    <row r="268" spans="1:17" s="98" customFormat="1" x14ac:dyDescent="0.2">
      <c r="A268" s="89" t="s">
        <v>71</v>
      </c>
      <c r="B268" s="90" t="s">
        <v>1472</v>
      </c>
      <c r="C268" s="91">
        <v>3329489901002</v>
      </c>
      <c r="D268" s="92" t="s">
        <v>1465</v>
      </c>
      <c r="E268" s="92" t="s">
        <v>1465</v>
      </c>
      <c r="F268" s="92">
        <v>54.78</v>
      </c>
      <c r="G268" s="93"/>
      <c r="H268" s="92">
        <v>5</v>
      </c>
      <c r="I268" s="90" t="s">
        <v>1154</v>
      </c>
      <c r="J268" s="92" t="s">
        <v>1473</v>
      </c>
      <c r="K268" s="91" t="s">
        <v>1156</v>
      </c>
      <c r="L268" s="92">
        <v>1</v>
      </c>
      <c r="M268" s="94">
        <v>44</v>
      </c>
      <c r="N268" s="90">
        <v>4</v>
      </c>
      <c r="O268" s="92">
        <v>176</v>
      </c>
      <c r="P268" s="95" t="s">
        <v>1470</v>
      </c>
      <c r="Q268" s="96"/>
    </row>
    <row r="269" spans="1:17" s="98" customFormat="1" x14ac:dyDescent="0.2">
      <c r="A269" s="89" t="s">
        <v>72</v>
      </c>
      <c r="B269" s="90" t="s">
        <v>1474</v>
      </c>
      <c r="C269" s="91">
        <v>3329489901026</v>
      </c>
      <c r="D269" s="92" t="s">
        <v>1465</v>
      </c>
      <c r="E269" s="92" t="s">
        <v>1465</v>
      </c>
      <c r="F269" s="92">
        <v>6.21</v>
      </c>
      <c r="G269" s="93"/>
      <c r="H269" s="92">
        <v>0.5</v>
      </c>
      <c r="I269" s="90" t="s">
        <v>1154</v>
      </c>
      <c r="J269" s="92" t="s">
        <v>1175</v>
      </c>
      <c r="K269" s="91" t="s">
        <v>1156</v>
      </c>
      <c r="L269" s="92">
        <v>6</v>
      </c>
      <c r="M269" s="94">
        <v>29</v>
      </c>
      <c r="N269" s="90">
        <v>5</v>
      </c>
      <c r="O269" s="92">
        <v>145</v>
      </c>
      <c r="P269" s="95" t="s">
        <v>1470</v>
      </c>
      <c r="Q269" s="96"/>
    </row>
    <row r="270" spans="1:17" s="98" customFormat="1" x14ac:dyDescent="0.2">
      <c r="A270" s="89" t="s">
        <v>868</v>
      </c>
      <c r="B270" s="90" t="s">
        <v>1475</v>
      </c>
      <c r="C270" s="91">
        <v>3329480001640</v>
      </c>
      <c r="D270" s="92" t="s">
        <v>1465</v>
      </c>
      <c r="E270" s="92" t="s">
        <v>1465</v>
      </c>
      <c r="F270" s="92">
        <v>8.48</v>
      </c>
      <c r="G270" s="93"/>
      <c r="H270" s="92">
        <v>0.75</v>
      </c>
      <c r="I270" s="90" t="s">
        <v>1154</v>
      </c>
      <c r="J270" s="92" t="s">
        <v>1175</v>
      </c>
      <c r="K270" s="91" t="s">
        <v>1156</v>
      </c>
      <c r="L270" s="92">
        <v>6</v>
      </c>
      <c r="M270" s="94">
        <v>29</v>
      </c>
      <c r="N270" s="90">
        <v>4</v>
      </c>
      <c r="O270" s="92">
        <v>116</v>
      </c>
      <c r="P270" s="95" t="s">
        <v>1470</v>
      </c>
      <c r="Q270" s="101" t="str">
        <f>_xlfn.XLOOKUP(A270,'[1]TG 2025'!$A$11:$A$731,'[1]TG 2025'!$Q$11:$Q$731,"")</f>
        <v>TOP STAR</v>
      </c>
    </row>
    <row r="271" spans="1:17" s="98" customFormat="1" x14ac:dyDescent="0.2">
      <c r="A271" s="89" t="s">
        <v>781</v>
      </c>
      <c r="B271" s="90" t="s">
        <v>1476</v>
      </c>
      <c r="C271" s="91">
        <v>3329480001541</v>
      </c>
      <c r="D271" s="92" t="s">
        <v>1465</v>
      </c>
      <c r="E271" s="92" t="s">
        <v>1465</v>
      </c>
      <c r="F271" s="92">
        <v>7.19</v>
      </c>
      <c r="G271" s="93"/>
      <c r="H271" s="92">
        <v>0.5</v>
      </c>
      <c r="I271" s="90" t="s">
        <v>1154</v>
      </c>
      <c r="J271" s="92" t="s">
        <v>1175</v>
      </c>
      <c r="K271" s="91" t="s">
        <v>1156</v>
      </c>
      <c r="L271" s="92">
        <v>6</v>
      </c>
      <c r="M271" s="94">
        <v>36</v>
      </c>
      <c r="N271" s="90">
        <v>5</v>
      </c>
      <c r="O271" s="92">
        <v>180</v>
      </c>
      <c r="P271" s="95" t="s">
        <v>1176</v>
      </c>
      <c r="Q271" s="96"/>
    </row>
    <row r="272" spans="1:17" s="98" customFormat="1" x14ac:dyDescent="0.2">
      <c r="A272" s="89" t="s">
        <v>778</v>
      </c>
      <c r="B272" s="90" t="s">
        <v>1477</v>
      </c>
      <c r="C272" s="91">
        <v>3329480001503</v>
      </c>
      <c r="D272" s="92" t="s">
        <v>1465</v>
      </c>
      <c r="E272" s="92" t="s">
        <v>1465</v>
      </c>
      <c r="F272" s="92">
        <v>17.239999999999998</v>
      </c>
      <c r="G272" s="93"/>
      <c r="H272" s="92">
        <v>3</v>
      </c>
      <c r="I272" s="90" t="s">
        <v>1154</v>
      </c>
      <c r="J272" s="92" t="s">
        <v>1467</v>
      </c>
      <c r="K272" s="91" t="s">
        <v>1156</v>
      </c>
      <c r="L272" s="92">
        <v>1</v>
      </c>
      <c r="M272" s="94">
        <v>48</v>
      </c>
      <c r="N272" s="90">
        <v>6</v>
      </c>
      <c r="O272" s="92">
        <v>288</v>
      </c>
      <c r="P272" s="95" t="s">
        <v>1308</v>
      </c>
      <c r="Q272" s="96"/>
    </row>
    <row r="273" spans="1:17" s="98" customFormat="1" x14ac:dyDescent="0.2">
      <c r="A273" s="89" t="s">
        <v>777</v>
      </c>
      <c r="B273" s="90" t="s">
        <v>1478</v>
      </c>
      <c r="C273" s="91">
        <v>3329480001497</v>
      </c>
      <c r="D273" s="92" t="s">
        <v>1465</v>
      </c>
      <c r="E273" s="92" t="s">
        <v>1465</v>
      </c>
      <c r="F273" s="92">
        <v>5.98</v>
      </c>
      <c r="G273" s="93"/>
      <c r="H273" s="92">
        <v>1</v>
      </c>
      <c r="I273" s="90" t="s">
        <v>1154</v>
      </c>
      <c r="J273" s="92" t="s">
        <v>1175</v>
      </c>
      <c r="K273" s="91" t="s">
        <v>1156</v>
      </c>
      <c r="L273" s="92">
        <v>6</v>
      </c>
      <c r="M273" s="94">
        <v>21</v>
      </c>
      <c r="N273" s="90">
        <v>5</v>
      </c>
      <c r="O273" s="92">
        <v>105</v>
      </c>
      <c r="P273" s="95" t="s">
        <v>1308</v>
      </c>
      <c r="Q273" s="96"/>
    </row>
    <row r="274" spans="1:17" s="98" customFormat="1" x14ac:dyDescent="0.2">
      <c r="A274" s="89" t="s">
        <v>776</v>
      </c>
      <c r="B274" s="90" t="s">
        <v>1479</v>
      </c>
      <c r="C274" s="91">
        <v>3329480001480</v>
      </c>
      <c r="D274" s="92" t="s">
        <v>1465</v>
      </c>
      <c r="E274" s="92" t="s">
        <v>1465</v>
      </c>
      <c r="F274" s="92">
        <v>16.09</v>
      </c>
      <c r="G274" s="93"/>
      <c r="H274" s="92">
        <v>3</v>
      </c>
      <c r="I274" s="90" t="s">
        <v>1154</v>
      </c>
      <c r="J274" s="92" t="s">
        <v>1467</v>
      </c>
      <c r="K274" s="91" t="s">
        <v>1156</v>
      </c>
      <c r="L274" s="92">
        <v>1</v>
      </c>
      <c r="M274" s="94">
        <v>48</v>
      </c>
      <c r="N274" s="90">
        <v>6</v>
      </c>
      <c r="O274" s="92">
        <v>288</v>
      </c>
      <c r="P274" s="95" t="s">
        <v>1308</v>
      </c>
      <c r="Q274" s="96"/>
    </row>
    <row r="275" spans="1:17" s="98" customFormat="1" x14ac:dyDescent="0.2">
      <c r="A275" s="89" t="s">
        <v>775</v>
      </c>
      <c r="B275" s="90" t="s">
        <v>1480</v>
      </c>
      <c r="C275" s="91">
        <v>3329480001473</v>
      </c>
      <c r="D275" s="92" t="s">
        <v>1465</v>
      </c>
      <c r="E275" s="92" t="s">
        <v>1465</v>
      </c>
      <c r="F275" s="92">
        <v>5.52</v>
      </c>
      <c r="G275" s="93"/>
      <c r="H275" s="92">
        <v>1</v>
      </c>
      <c r="I275" s="90" t="s">
        <v>1154</v>
      </c>
      <c r="J275" s="92" t="s">
        <v>1175</v>
      </c>
      <c r="K275" s="91" t="s">
        <v>1156</v>
      </c>
      <c r="L275" s="92">
        <v>6</v>
      </c>
      <c r="M275" s="94">
        <v>21</v>
      </c>
      <c r="N275" s="90">
        <v>5</v>
      </c>
      <c r="O275" s="92">
        <v>105</v>
      </c>
      <c r="P275" s="95" t="s">
        <v>1308</v>
      </c>
      <c r="Q275" s="96"/>
    </row>
    <row r="276" spans="1:17" s="98" customFormat="1" x14ac:dyDescent="0.2">
      <c r="A276" s="89" t="s">
        <v>196</v>
      </c>
      <c r="B276" s="90" t="s">
        <v>1481</v>
      </c>
      <c r="C276" s="91">
        <v>3329489900470</v>
      </c>
      <c r="D276" s="92" t="s">
        <v>1482</v>
      </c>
      <c r="E276" s="92" t="s">
        <v>1482</v>
      </c>
      <c r="F276" s="92">
        <v>2.76</v>
      </c>
      <c r="G276" s="93"/>
      <c r="H276" s="92">
        <v>0.185</v>
      </c>
      <c r="I276" s="90" t="s">
        <v>1154</v>
      </c>
      <c r="J276" s="92" t="s">
        <v>1175</v>
      </c>
      <c r="K276" s="91" t="s">
        <v>1156</v>
      </c>
      <c r="L276" s="92">
        <v>6</v>
      </c>
      <c r="M276" s="94">
        <v>34</v>
      </c>
      <c r="N276" s="90">
        <v>12</v>
      </c>
      <c r="O276" s="92">
        <v>408</v>
      </c>
      <c r="P276" s="95" t="s">
        <v>1164</v>
      </c>
      <c r="Q276" s="96"/>
    </row>
    <row r="277" spans="1:17" s="98" customFormat="1" x14ac:dyDescent="0.2">
      <c r="A277" s="89" t="s">
        <v>215</v>
      </c>
      <c r="B277" s="90" t="s">
        <v>1483</v>
      </c>
      <c r="C277" s="91">
        <v>3329489900418</v>
      </c>
      <c r="D277" s="92" t="s">
        <v>1482</v>
      </c>
      <c r="E277" s="92" t="s">
        <v>1482</v>
      </c>
      <c r="F277" s="92">
        <v>3.26</v>
      </c>
      <c r="G277" s="93"/>
      <c r="H277" s="92">
        <v>0.35</v>
      </c>
      <c r="I277" s="90" t="s">
        <v>1154</v>
      </c>
      <c r="J277" s="92" t="s">
        <v>1175</v>
      </c>
      <c r="K277" s="91" t="s">
        <v>1156</v>
      </c>
      <c r="L277" s="92">
        <v>6</v>
      </c>
      <c r="M277" s="94">
        <v>29</v>
      </c>
      <c r="N277" s="90">
        <v>11</v>
      </c>
      <c r="O277" s="92">
        <v>319</v>
      </c>
      <c r="P277" s="95" t="s">
        <v>1164</v>
      </c>
      <c r="Q277" s="96"/>
    </row>
    <row r="278" spans="1:17" s="98" customFormat="1" x14ac:dyDescent="0.2">
      <c r="A278" s="89" t="s">
        <v>216</v>
      </c>
      <c r="B278" s="90" t="s">
        <v>1484</v>
      </c>
      <c r="C278" s="91">
        <v>3329489900425</v>
      </c>
      <c r="D278" s="92" t="s">
        <v>1482</v>
      </c>
      <c r="E278" s="92" t="s">
        <v>1482</v>
      </c>
      <c r="F278" s="92">
        <v>5.41</v>
      </c>
      <c r="G278" s="93"/>
      <c r="H278" s="92">
        <v>0.7</v>
      </c>
      <c r="I278" s="90" t="s">
        <v>1154</v>
      </c>
      <c r="J278" s="92" t="s">
        <v>1175</v>
      </c>
      <c r="K278" s="91" t="s">
        <v>1156</v>
      </c>
      <c r="L278" s="92">
        <v>6</v>
      </c>
      <c r="M278" s="94">
        <v>18</v>
      </c>
      <c r="N278" s="90">
        <v>9</v>
      </c>
      <c r="O278" s="92">
        <v>162</v>
      </c>
      <c r="P278" s="95" t="s">
        <v>1164</v>
      </c>
      <c r="Q278" s="96"/>
    </row>
    <row r="279" spans="1:17" s="98" customFormat="1" x14ac:dyDescent="0.2">
      <c r="A279" s="89" t="s">
        <v>217</v>
      </c>
      <c r="B279" s="90" t="s">
        <v>1485</v>
      </c>
      <c r="C279" s="91">
        <v>3329489900395</v>
      </c>
      <c r="D279" s="92" t="s">
        <v>1482</v>
      </c>
      <c r="E279" s="92" t="s">
        <v>1482</v>
      </c>
      <c r="F279" s="92">
        <v>4.24</v>
      </c>
      <c r="G279" s="93"/>
      <c r="H279" s="92">
        <v>0.37</v>
      </c>
      <c r="I279" s="90" t="s">
        <v>1154</v>
      </c>
      <c r="J279" s="92" t="s">
        <v>1175</v>
      </c>
      <c r="K279" s="91" t="s">
        <v>1156</v>
      </c>
      <c r="L279" s="92">
        <v>6</v>
      </c>
      <c r="M279" s="94">
        <v>29</v>
      </c>
      <c r="N279" s="90">
        <v>11</v>
      </c>
      <c r="O279" s="92">
        <v>319</v>
      </c>
      <c r="P279" s="95" t="s">
        <v>1164</v>
      </c>
      <c r="Q279" s="96"/>
    </row>
    <row r="280" spans="1:17" s="98" customFormat="1" x14ac:dyDescent="0.2">
      <c r="A280" s="89" t="s">
        <v>218</v>
      </c>
      <c r="B280" s="90" t="s">
        <v>1486</v>
      </c>
      <c r="C280" s="91">
        <v>3329489900371</v>
      </c>
      <c r="D280" s="92" t="s">
        <v>1482</v>
      </c>
      <c r="E280" s="92" t="s">
        <v>1482</v>
      </c>
      <c r="F280" s="92">
        <v>3.1</v>
      </c>
      <c r="G280" s="93"/>
      <c r="H280" s="92">
        <v>0.35</v>
      </c>
      <c r="I280" s="90" t="s">
        <v>1154</v>
      </c>
      <c r="J280" s="92" t="s">
        <v>1175</v>
      </c>
      <c r="K280" s="91" t="s">
        <v>1156</v>
      </c>
      <c r="L280" s="92">
        <v>6</v>
      </c>
      <c r="M280" s="94">
        <v>29</v>
      </c>
      <c r="N280" s="90">
        <v>11</v>
      </c>
      <c r="O280" s="92">
        <v>319</v>
      </c>
      <c r="P280" s="95" t="s">
        <v>1164</v>
      </c>
      <c r="Q280" s="96"/>
    </row>
    <row r="281" spans="1:17" s="98" customFormat="1" x14ac:dyDescent="0.2">
      <c r="A281" s="89" t="s">
        <v>219</v>
      </c>
      <c r="B281" s="90" t="s">
        <v>1487</v>
      </c>
      <c r="C281" s="91">
        <v>3329489900388</v>
      </c>
      <c r="D281" s="92" t="s">
        <v>1482</v>
      </c>
      <c r="E281" s="92" t="s">
        <v>1482</v>
      </c>
      <c r="F281" s="92">
        <v>5.32</v>
      </c>
      <c r="G281" s="93"/>
      <c r="H281" s="92">
        <v>0.7</v>
      </c>
      <c r="I281" s="90" t="s">
        <v>1154</v>
      </c>
      <c r="J281" s="92" t="s">
        <v>1175</v>
      </c>
      <c r="K281" s="91" t="s">
        <v>1156</v>
      </c>
      <c r="L281" s="92">
        <v>6</v>
      </c>
      <c r="M281" s="94">
        <v>18</v>
      </c>
      <c r="N281" s="90">
        <v>9</v>
      </c>
      <c r="O281" s="92">
        <v>162</v>
      </c>
      <c r="P281" s="95" t="s">
        <v>1164</v>
      </c>
      <c r="Q281" s="96"/>
    </row>
    <row r="282" spans="1:17" s="98" customFormat="1" x14ac:dyDescent="0.2">
      <c r="A282" s="89" t="s">
        <v>57</v>
      </c>
      <c r="B282" s="90" t="s">
        <v>1488</v>
      </c>
      <c r="C282" s="91">
        <v>3329489900319</v>
      </c>
      <c r="D282" s="92" t="s">
        <v>1482</v>
      </c>
      <c r="E282" s="92" t="s">
        <v>1482</v>
      </c>
      <c r="F282" s="92">
        <v>4.4000000000000004</v>
      </c>
      <c r="G282" s="93"/>
      <c r="H282" s="92">
        <v>0.19</v>
      </c>
      <c r="I282" s="90" t="s">
        <v>1154</v>
      </c>
      <c r="J282" s="92" t="s">
        <v>1175</v>
      </c>
      <c r="K282" s="91" t="s">
        <v>1156</v>
      </c>
      <c r="L282" s="92">
        <v>12</v>
      </c>
      <c r="M282" s="94">
        <v>16</v>
      </c>
      <c r="N282" s="90">
        <v>10</v>
      </c>
      <c r="O282" s="92">
        <v>160</v>
      </c>
      <c r="P282" s="95" t="s">
        <v>1164</v>
      </c>
      <c r="Q282" s="101" t="str">
        <f>_xlfn.XLOOKUP(A282,'[1]TG 2025'!$A$11:$A$731,'[1]TG 2025'!$Q$11:$Q$731,"")</f>
        <v>TOP STAR</v>
      </c>
    </row>
    <row r="283" spans="1:17" s="98" customFormat="1" x14ac:dyDescent="0.2">
      <c r="A283" s="89" t="s">
        <v>220</v>
      </c>
      <c r="B283" s="90" t="s">
        <v>1489</v>
      </c>
      <c r="C283" s="91">
        <v>3329489900432</v>
      </c>
      <c r="D283" s="92" t="s">
        <v>1482</v>
      </c>
      <c r="E283" s="92" t="s">
        <v>1482</v>
      </c>
      <c r="F283" s="92">
        <v>3.49</v>
      </c>
      <c r="G283" s="93"/>
      <c r="H283" s="92">
        <v>0.25</v>
      </c>
      <c r="I283" s="90" t="s">
        <v>1154</v>
      </c>
      <c r="J283" s="92" t="s">
        <v>1175</v>
      </c>
      <c r="K283" s="91" t="s">
        <v>1156</v>
      </c>
      <c r="L283" s="92">
        <v>6</v>
      </c>
      <c r="M283" s="94">
        <v>39</v>
      </c>
      <c r="N283" s="90">
        <v>5</v>
      </c>
      <c r="O283" s="92">
        <v>195</v>
      </c>
      <c r="P283" s="95" t="s">
        <v>1176</v>
      </c>
      <c r="Q283" s="96"/>
    </row>
    <row r="284" spans="1:17" s="98" customFormat="1" x14ac:dyDescent="0.2">
      <c r="A284" s="89" t="s">
        <v>221</v>
      </c>
      <c r="B284" s="90" t="s">
        <v>1490</v>
      </c>
      <c r="C284" s="91">
        <v>3329489900364</v>
      </c>
      <c r="D284" s="92" t="s">
        <v>1482</v>
      </c>
      <c r="E284" s="92" t="s">
        <v>1482</v>
      </c>
      <c r="F284" s="92">
        <v>5.3</v>
      </c>
      <c r="G284" s="93"/>
      <c r="H284" s="92">
        <v>0.5</v>
      </c>
      <c r="I284" s="90" t="s">
        <v>1154</v>
      </c>
      <c r="J284" s="92" t="s">
        <v>1175</v>
      </c>
      <c r="K284" s="91" t="s">
        <v>1156</v>
      </c>
      <c r="L284" s="92">
        <v>6</v>
      </c>
      <c r="M284" s="94">
        <v>29</v>
      </c>
      <c r="N284" s="90">
        <v>5</v>
      </c>
      <c r="O284" s="92">
        <v>145</v>
      </c>
      <c r="P284" s="95" t="s">
        <v>1176</v>
      </c>
      <c r="Q284" s="96"/>
    </row>
    <row r="285" spans="1:17" s="98" customFormat="1" x14ac:dyDescent="0.2">
      <c r="A285" s="89" t="s">
        <v>222</v>
      </c>
      <c r="B285" s="90" t="s">
        <v>1491</v>
      </c>
      <c r="C285" s="91">
        <v>3329489900357</v>
      </c>
      <c r="D285" s="92" t="s">
        <v>1482</v>
      </c>
      <c r="E285" s="92" t="s">
        <v>1482</v>
      </c>
      <c r="F285" s="92">
        <v>3.78</v>
      </c>
      <c r="G285" s="93"/>
      <c r="H285" s="92">
        <v>0.25</v>
      </c>
      <c r="I285" s="90" t="s">
        <v>1154</v>
      </c>
      <c r="J285" s="92" t="s">
        <v>1175</v>
      </c>
      <c r="K285" s="91" t="s">
        <v>1156</v>
      </c>
      <c r="L285" s="92">
        <v>6</v>
      </c>
      <c r="M285" s="94">
        <v>39</v>
      </c>
      <c r="N285" s="90">
        <v>5</v>
      </c>
      <c r="O285" s="92">
        <v>195</v>
      </c>
      <c r="P285" s="95" t="s">
        <v>1176</v>
      </c>
      <c r="Q285" s="96"/>
    </row>
    <row r="286" spans="1:17" s="98" customFormat="1" x14ac:dyDescent="0.2">
      <c r="A286" s="89" t="s">
        <v>225</v>
      </c>
      <c r="B286" s="90" t="s">
        <v>1492</v>
      </c>
      <c r="C286" s="91">
        <v>3329489900340</v>
      </c>
      <c r="D286" s="92" t="s">
        <v>1482</v>
      </c>
      <c r="E286" s="92" t="s">
        <v>1482</v>
      </c>
      <c r="F286" s="92">
        <v>5.96</v>
      </c>
      <c r="G286" s="93"/>
      <c r="H286" s="92">
        <v>0.5</v>
      </c>
      <c r="I286" s="90" t="s">
        <v>1154</v>
      </c>
      <c r="J286" s="92" t="s">
        <v>1175</v>
      </c>
      <c r="K286" s="91" t="s">
        <v>1156</v>
      </c>
      <c r="L286" s="92">
        <v>6</v>
      </c>
      <c r="M286" s="94">
        <v>29</v>
      </c>
      <c r="N286" s="90">
        <v>5</v>
      </c>
      <c r="O286" s="92">
        <v>145</v>
      </c>
      <c r="P286" s="95" t="s">
        <v>1176</v>
      </c>
      <c r="Q286" s="96"/>
    </row>
    <row r="287" spans="1:17" s="98" customFormat="1" x14ac:dyDescent="0.2">
      <c r="A287" s="89" t="s">
        <v>58</v>
      </c>
      <c r="B287" s="90" t="s">
        <v>1493</v>
      </c>
      <c r="C287" s="91">
        <v>3329489900326</v>
      </c>
      <c r="D287" s="92" t="s">
        <v>1482</v>
      </c>
      <c r="E287" s="92" t="s">
        <v>1482</v>
      </c>
      <c r="F287" s="92">
        <v>4.04</v>
      </c>
      <c r="G287" s="93"/>
      <c r="H287" s="92">
        <v>0.5</v>
      </c>
      <c r="I287" s="90" t="s">
        <v>1154</v>
      </c>
      <c r="J287" s="92" t="s">
        <v>1175</v>
      </c>
      <c r="K287" s="91" t="s">
        <v>1156</v>
      </c>
      <c r="L287" s="92">
        <v>12</v>
      </c>
      <c r="M287" s="94">
        <v>21</v>
      </c>
      <c r="N287" s="90">
        <v>5</v>
      </c>
      <c r="O287" s="92">
        <v>105</v>
      </c>
      <c r="P287" s="95" t="s">
        <v>1157</v>
      </c>
      <c r="Q287" s="101" t="str">
        <f>_xlfn.XLOOKUP(A287,'[1]TG 2025'!$A$11:$A$731,'[1]TG 2025'!$Q$11:$Q$731,"")</f>
        <v>TOP STAR</v>
      </c>
    </row>
    <row r="288" spans="1:17" s="98" customFormat="1" x14ac:dyDescent="0.2">
      <c r="A288" s="89" t="s">
        <v>226</v>
      </c>
      <c r="B288" s="90" t="s">
        <v>1494</v>
      </c>
      <c r="C288" s="91">
        <v>3329489900333</v>
      </c>
      <c r="D288" s="92" t="s">
        <v>1482</v>
      </c>
      <c r="E288" s="92" t="s">
        <v>1482</v>
      </c>
      <c r="F288" s="92">
        <v>3.15</v>
      </c>
      <c r="G288" s="93"/>
      <c r="H288" s="92">
        <v>0.75</v>
      </c>
      <c r="I288" s="90" t="s">
        <v>1154</v>
      </c>
      <c r="J288" s="92" t="s">
        <v>1175</v>
      </c>
      <c r="K288" s="91" t="s">
        <v>1156</v>
      </c>
      <c r="L288" s="92">
        <v>6</v>
      </c>
      <c r="M288" s="94">
        <v>23</v>
      </c>
      <c r="N288" s="90">
        <v>5</v>
      </c>
      <c r="O288" s="92">
        <v>115</v>
      </c>
      <c r="P288" s="95" t="s">
        <v>1294</v>
      </c>
      <c r="Q288" s="96"/>
    </row>
    <row r="289" spans="1:17" s="98" customFormat="1" x14ac:dyDescent="0.2">
      <c r="A289" s="89" t="s">
        <v>129</v>
      </c>
      <c r="B289" s="90" t="s">
        <v>1495</v>
      </c>
      <c r="C289" s="91">
        <v>3329489904010</v>
      </c>
      <c r="D289" s="92" t="s">
        <v>1496</v>
      </c>
      <c r="E289" s="92" t="s">
        <v>1496</v>
      </c>
      <c r="F289" s="92">
        <v>6.15</v>
      </c>
      <c r="G289" s="93"/>
      <c r="H289" s="92">
        <v>0.84</v>
      </c>
      <c r="I289" s="90" t="s">
        <v>1154</v>
      </c>
      <c r="J289" s="92" t="s">
        <v>1175</v>
      </c>
      <c r="K289" s="91" t="s">
        <v>1156</v>
      </c>
      <c r="L289" s="92">
        <v>6</v>
      </c>
      <c r="M289" s="94">
        <v>12</v>
      </c>
      <c r="N289" s="90">
        <v>12</v>
      </c>
      <c r="O289" s="92">
        <v>144</v>
      </c>
      <c r="P289" s="95" t="s">
        <v>1308</v>
      </c>
      <c r="Q289" s="96"/>
    </row>
    <row r="290" spans="1:17" s="98" customFormat="1" x14ac:dyDescent="0.2">
      <c r="A290" s="89" t="s">
        <v>68</v>
      </c>
      <c r="B290" s="90" t="s">
        <v>1497</v>
      </c>
      <c r="C290" s="91">
        <v>3329489900623</v>
      </c>
      <c r="D290" s="92" t="s">
        <v>1496</v>
      </c>
      <c r="E290" s="92" t="s">
        <v>1496</v>
      </c>
      <c r="F290" s="92">
        <v>4.2</v>
      </c>
      <c r="G290" s="93"/>
      <c r="H290" s="92">
        <v>0.4</v>
      </c>
      <c r="I290" s="90" t="s">
        <v>1154</v>
      </c>
      <c r="J290" s="92" t="s">
        <v>1175</v>
      </c>
      <c r="K290" s="91" t="s">
        <v>1156</v>
      </c>
      <c r="L290" s="92">
        <v>12</v>
      </c>
      <c r="M290" s="94">
        <v>12</v>
      </c>
      <c r="N290" s="90">
        <v>12</v>
      </c>
      <c r="O290" s="92">
        <v>144</v>
      </c>
      <c r="P290" s="95" t="s">
        <v>1308</v>
      </c>
      <c r="Q290" s="101" t="str">
        <f>_xlfn.XLOOKUP(A290,'[1]TG 2025'!$A$11:$A$731,'[1]TG 2025'!$Q$11:$Q$731,"")</f>
        <v>TOP STAR</v>
      </c>
    </row>
    <row r="291" spans="1:17" s="98" customFormat="1" x14ac:dyDescent="0.2">
      <c r="A291" s="89" t="s">
        <v>764</v>
      </c>
      <c r="B291" s="90" t="s">
        <v>1498</v>
      </c>
      <c r="C291" s="91">
        <v>3329480001459</v>
      </c>
      <c r="D291" s="92" t="s">
        <v>1496</v>
      </c>
      <c r="E291" s="92" t="s">
        <v>1496</v>
      </c>
      <c r="F291" s="92">
        <v>8.56</v>
      </c>
      <c r="G291" s="93"/>
      <c r="H291" s="92">
        <v>0.6</v>
      </c>
      <c r="I291" s="90" t="s">
        <v>1154</v>
      </c>
      <c r="J291" s="92" t="s">
        <v>1175</v>
      </c>
      <c r="K291" s="91" t="s">
        <v>1156</v>
      </c>
      <c r="L291" s="92">
        <v>4</v>
      </c>
      <c r="M291" s="94">
        <v>14</v>
      </c>
      <c r="N291" s="90">
        <v>20</v>
      </c>
      <c r="O291" s="92">
        <v>280</v>
      </c>
      <c r="P291" s="95" t="s">
        <v>1308</v>
      </c>
      <c r="Q291" s="96"/>
    </row>
    <row r="292" spans="1:17" s="98" customFormat="1" x14ac:dyDescent="0.2">
      <c r="A292" s="89" t="s">
        <v>64</v>
      </c>
      <c r="B292" s="90" t="s">
        <v>1499</v>
      </c>
      <c r="C292" s="91">
        <v>3329489900586</v>
      </c>
      <c r="D292" s="92" t="s">
        <v>1496</v>
      </c>
      <c r="E292" s="92" t="s">
        <v>1496</v>
      </c>
      <c r="F292" s="92">
        <v>2.95</v>
      </c>
      <c r="G292" s="93"/>
      <c r="H292" s="92">
        <v>0.42</v>
      </c>
      <c r="I292" s="90" t="s">
        <v>1154</v>
      </c>
      <c r="J292" s="92" t="s">
        <v>1175</v>
      </c>
      <c r="K292" s="91" t="s">
        <v>1156</v>
      </c>
      <c r="L292" s="92">
        <v>6</v>
      </c>
      <c r="M292" s="94">
        <v>24</v>
      </c>
      <c r="N292" s="90">
        <v>12</v>
      </c>
      <c r="O292" s="92">
        <v>288</v>
      </c>
      <c r="P292" s="95" t="s">
        <v>1164</v>
      </c>
      <c r="Q292" s="96"/>
    </row>
    <row r="293" spans="1:17" s="98" customFormat="1" x14ac:dyDescent="0.2">
      <c r="A293" s="89" t="s">
        <v>716</v>
      </c>
      <c r="B293" s="90" t="s">
        <v>1500</v>
      </c>
      <c r="C293" s="91">
        <v>3329480000759</v>
      </c>
      <c r="D293" s="92" t="s">
        <v>1496</v>
      </c>
      <c r="E293" s="92" t="s">
        <v>1496</v>
      </c>
      <c r="F293" s="92">
        <v>2.84</v>
      </c>
      <c r="G293" s="93"/>
      <c r="H293" s="92">
        <v>0.4</v>
      </c>
      <c r="I293" s="90" t="s">
        <v>1154</v>
      </c>
      <c r="J293" s="92" t="s">
        <v>1175</v>
      </c>
      <c r="K293" s="91" t="s">
        <v>1156</v>
      </c>
      <c r="L293" s="92">
        <v>6</v>
      </c>
      <c r="M293" s="94">
        <v>25</v>
      </c>
      <c r="N293" s="90">
        <v>8</v>
      </c>
      <c r="O293" s="92">
        <v>200</v>
      </c>
      <c r="P293" s="95" t="s">
        <v>1164</v>
      </c>
      <c r="Q293" s="96"/>
    </row>
    <row r="294" spans="1:17" s="98" customFormat="1" x14ac:dyDescent="0.2">
      <c r="A294" s="89" t="s">
        <v>768</v>
      </c>
      <c r="B294" s="90" t="s">
        <v>1501</v>
      </c>
      <c r="C294" s="91">
        <v>3329480001398</v>
      </c>
      <c r="D294" s="92" t="s">
        <v>1496</v>
      </c>
      <c r="E294" s="92" t="s">
        <v>1496</v>
      </c>
      <c r="F294" s="92">
        <v>3.92</v>
      </c>
      <c r="G294" s="93"/>
      <c r="H294" s="92">
        <v>0.6</v>
      </c>
      <c r="I294" s="90" t="s">
        <v>1154</v>
      </c>
      <c r="J294" s="92" t="s">
        <v>1175</v>
      </c>
      <c r="K294" s="91" t="s">
        <v>1156</v>
      </c>
      <c r="L294" s="92">
        <v>8</v>
      </c>
      <c r="M294" s="94">
        <v>6</v>
      </c>
      <c r="N294" s="90">
        <v>14</v>
      </c>
      <c r="O294" s="92">
        <v>84</v>
      </c>
      <c r="P294" s="95" t="s">
        <v>1157</v>
      </c>
      <c r="Q294" s="96"/>
    </row>
    <row r="295" spans="1:17" s="98" customFormat="1" x14ac:dyDescent="0.2">
      <c r="A295" s="89" t="s">
        <v>61</v>
      </c>
      <c r="B295" s="90" t="s">
        <v>1502</v>
      </c>
      <c r="C295" s="91">
        <v>3329489900524</v>
      </c>
      <c r="D295" s="92" t="s">
        <v>1496</v>
      </c>
      <c r="E295" s="92" t="s">
        <v>1496</v>
      </c>
      <c r="F295" s="92">
        <v>1.34</v>
      </c>
      <c r="G295" s="93"/>
      <c r="H295" s="92">
        <v>0.4</v>
      </c>
      <c r="I295" s="90" t="s">
        <v>1154</v>
      </c>
      <c r="J295" s="92" t="s">
        <v>1175</v>
      </c>
      <c r="K295" s="91" t="s">
        <v>1156</v>
      </c>
      <c r="L295" s="92">
        <v>6</v>
      </c>
      <c r="M295" s="94">
        <v>24</v>
      </c>
      <c r="N295" s="90">
        <v>12</v>
      </c>
      <c r="O295" s="92">
        <v>288</v>
      </c>
      <c r="P295" s="95" t="s">
        <v>1176</v>
      </c>
      <c r="Q295" s="96"/>
    </row>
    <row r="296" spans="1:17" s="98" customFormat="1" x14ac:dyDescent="0.2">
      <c r="A296" s="89" t="s">
        <v>62</v>
      </c>
      <c r="B296" s="90" t="s">
        <v>1503</v>
      </c>
      <c r="C296" s="91">
        <v>3329489900531</v>
      </c>
      <c r="D296" s="92" t="s">
        <v>1496</v>
      </c>
      <c r="E296" s="92" t="s">
        <v>1496</v>
      </c>
      <c r="F296" s="92">
        <v>1.34</v>
      </c>
      <c r="G296" s="93"/>
      <c r="H296" s="92">
        <v>0.4</v>
      </c>
      <c r="I296" s="90" t="s">
        <v>1154</v>
      </c>
      <c r="J296" s="92" t="s">
        <v>1175</v>
      </c>
      <c r="K296" s="91" t="s">
        <v>1156</v>
      </c>
      <c r="L296" s="92">
        <v>6</v>
      </c>
      <c r="M296" s="94">
        <v>24</v>
      </c>
      <c r="N296" s="90">
        <v>12</v>
      </c>
      <c r="O296" s="92">
        <v>288</v>
      </c>
      <c r="P296" s="95" t="s">
        <v>1176</v>
      </c>
      <c r="Q296" s="96"/>
    </row>
    <row r="297" spans="1:17" s="98" customFormat="1" x14ac:dyDescent="0.2">
      <c r="A297" s="89" t="s">
        <v>59</v>
      </c>
      <c r="B297" s="90" t="s">
        <v>1504</v>
      </c>
      <c r="C297" s="91">
        <v>3329489900500</v>
      </c>
      <c r="D297" s="92" t="s">
        <v>1496</v>
      </c>
      <c r="E297" s="92" t="s">
        <v>1496</v>
      </c>
      <c r="F297" s="92">
        <v>1.43</v>
      </c>
      <c r="G297" s="93"/>
      <c r="H297" s="92">
        <v>0.4</v>
      </c>
      <c r="I297" s="90" t="s">
        <v>1154</v>
      </c>
      <c r="J297" s="92" t="s">
        <v>1175</v>
      </c>
      <c r="K297" s="91" t="s">
        <v>1156</v>
      </c>
      <c r="L297" s="92">
        <v>6</v>
      </c>
      <c r="M297" s="94">
        <v>24</v>
      </c>
      <c r="N297" s="90">
        <v>12</v>
      </c>
      <c r="O297" s="92">
        <v>288</v>
      </c>
      <c r="P297" s="95" t="s">
        <v>1176</v>
      </c>
      <c r="Q297" s="102" t="s">
        <v>1227</v>
      </c>
    </row>
    <row r="298" spans="1:17" s="98" customFormat="1" x14ac:dyDescent="0.2">
      <c r="A298" s="89" t="s">
        <v>765</v>
      </c>
      <c r="B298" s="90" t="s">
        <v>1505</v>
      </c>
      <c r="C298" s="91">
        <v>3329480002180</v>
      </c>
      <c r="D298" s="92" t="s">
        <v>1496</v>
      </c>
      <c r="E298" s="92" t="s">
        <v>1496</v>
      </c>
      <c r="F298" s="92">
        <v>2.81</v>
      </c>
      <c r="G298" s="93"/>
      <c r="H298" s="92">
        <v>0.69</v>
      </c>
      <c r="I298" s="90" t="s">
        <v>1154</v>
      </c>
      <c r="J298" s="92" t="s">
        <v>1175</v>
      </c>
      <c r="K298" s="91" t="s">
        <v>1156</v>
      </c>
      <c r="L298" s="92">
        <v>8</v>
      </c>
      <c r="M298" s="94">
        <v>6</v>
      </c>
      <c r="N298" s="90">
        <v>14</v>
      </c>
      <c r="O298" s="92">
        <v>84</v>
      </c>
      <c r="P298" s="95" t="s">
        <v>1176</v>
      </c>
      <c r="Q298" s="96"/>
    </row>
    <row r="299" spans="1:17" s="98" customFormat="1" x14ac:dyDescent="0.2">
      <c r="A299" s="89" t="s">
        <v>67</v>
      </c>
      <c r="B299" s="90" t="s">
        <v>1506</v>
      </c>
      <c r="C299" s="91">
        <v>3329489900609</v>
      </c>
      <c r="D299" s="92" t="s">
        <v>1496</v>
      </c>
      <c r="E299" s="92" t="s">
        <v>1496</v>
      </c>
      <c r="F299" s="92">
        <v>2.0099999999999998</v>
      </c>
      <c r="G299" s="93"/>
      <c r="H299" s="92">
        <v>0.4</v>
      </c>
      <c r="I299" s="90" t="s">
        <v>1154</v>
      </c>
      <c r="J299" s="92" t="s">
        <v>1175</v>
      </c>
      <c r="K299" s="91" t="s">
        <v>1156</v>
      </c>
      <c r="L299" s="92">
        <v>12</v>
      </c>
      <c r="M299" s="94">
        <v>9</v>
      </c>
      <c r="N299" s="90">
        <v>16</v>
      </c>
      <c r="O299" s="92">
        <v>144</v>
      </c>
      <c r="P299" s="95" t="s">
        <v>1294</v>
      </c>
      <c r="Q299" s="101" t="str">
        <f>_xlfn.XLOOKUP(A299,'[1]TG 2025'!$A$11:$A$731,'[1]TG 2025'!$Q$11:$Q$731,"")</f>
        <v>TOP STAR</v>
      </c>
    </row>
    <row r="300" spans="1:17" s="98" customFormat="1" x14ac:dyDescent="0.2">
      <c r="A300" s="89" t="s">
        <v>66</v>
      </c>
      <c r="B300" s="90" t="s">
        <v>1507</v>
      </c>
      <c r="C300" s="91">
        <v>3329489900616</v>
      </c>
      <c r="D300" s="92" t="s">
        <v>1496</v>
      </c>
      <c r="E300" s="92" t="s">
        <v>1496</v>
      </c>
      <c r="F300" s="92">
        <v>2.94</v>
      </c>
      <c r="G300" s="93"/>
      <c r="H300" s="92">
        <v>0.8</v>
      </c>
      <c r="I300" s="90" t="s">
        <v>1154</v>
      </c>
      <c r="J300" s="92" t="s">
        <v>1175</v>
      </c>
      <c r="K300" s="91" t="s">
        <v>1156</v>
      </c>
      <c r="L300" s="92">
        <v>12</v>
      </c>
      <c r="M300" s="94">
        <v>6</v>
      </c>
      <c r="N300" s="90">
        <v>12</v>
      </c>
      <c r="O300" s="92">
        <v>72</v>
      </c>
      <c r="P300" s="95" t="s">
        <v>1294</v>
      </c>
      <c r="Q300" s="96"/>
    </row>
    <row r="301" spans="1:17" s="98" customFormat="1" x14ac:dyDescent="0.2">
      <c r="A301" s="89" t="s">
        <v>63</v>
      </c>
      <c r="B301" s="90" t="s">
        <v>1508</v>
      </c>
      <c r="C301" s="91">
        <v>3329489900548</v>
      </c>
      <c r="D301" s="92" t="s">
        <v>1496</v>
      </c>
      <c r="E301" s="92" t="s">
        <v>1496</v>
      </c>
      <c r="F301" s="92">
        <v>1.26</v>
      </c>
      <c r="G301" s="93"/>
      <c r="H301" s="92">
        <v>0.4</v>
      </c>
      <c r="I301" s="90" t="s">
        <v>1154</v>
      </c>
      <c r="J301" s="92" t="s">
        <v>1175</v>
      </c>
      <c r="K301" s="91" t="s">
        <v>1156</v>
      </c>
      <c r="L301" s="92">
        <v>6</v>
      </c>
      <c r="M301" s="94">
        <v>24</v>
      </c>
      <c r="N301" s="90">
        <v>12</v>
      </c>
      <c r="O301" s="92">
        <v>288</v>
      </c>
      <c r="P301" s="95" t="s">
        <v>1308</v>
      </c>
      <c r="Q301" s="96"/>
    </row>
    <row r="302" spans="1:17" s="98" customFormat="1" x14ac:dyDescent="0.2">
      <c r="A302" s="89" t="s">
        <v>769</v>
      </c>
      <c r="B302" s="90" t="s">
        <v>1509</v>
      </c>
      <c r="C302" s="91">
        <v>3329480001466</v>
      </c>
      <c r="D302" s="92" t="s">
        <v>1496</v>
      </c>
      <c r="E302" s="92" t="s">
        <v>1496</v>
      </c>
      <c r="F302" s="92">
        <v>3.41</v>
      </c>
      <c r="G302" s="93"/>
      <c r="H302" s="92">
        <v>0.45</v>
      </c>
      <c r="I302" s="90" t="s">
        <v>1154</v>
      </c>
      <c r="J302" s="92" t="s">
        <v>1175</v>
      </c>
      <c r="K302" s="91" t="s">
        <v>1156</v>
      </c>
      <c r="L302" s="92">
        <v>8</v>
      </c>
      <c r="M302" s="94">
        <v>8</v>
      </c>
      <c r="N302" s="90">
        <v>15</v>
      </c>
      <c r="O302" s="92">
        <v>120</v>
      </c>
      <c r="P302" s="95" t="s">
        <v>1294</v>
      </c>
      <c r="Q302" s="96"/>
    </row>
    <row r="303" spans="1:17" s="98" customFormat="1" x14ac:dyDescent="0.2">
      <c r="A303" s="89" t="s">
        <v>869</v>
      </c>
      <c r="B303" s="90" t="s">
        <v>1510</v>
      </c>
      <c r="C303" s="91">
        <v>3329489900593</v>
      </c>
      <c r="D303" s="92" t="s">
        <v>1496</v>
      </c>
      <c r="E303" s="92" t="s">
        <v>1496</v>
      </c>
      <c r="F303" s="92">
        <v>1.81</v>
      </c>
      <c r="G303" s="93"/>
      <c r="H303" s="92">
        <v>0.3</v>
      </c>
      <c r="I303" s="90" t="s">
        <v>1154</v>
      </c>
      <c r="J303" s="92" t="s">
        <v>1175</v>
      </c>
      <c r="K303" s="91" t="s">
        <v>1156</v>
      </c>
      <c r="L303" s="92">
        <v>12</v>
      </c>
      <c r="M303" s="94">
        <v>9</v>
      </c>
      <c r="N303" s="90">
        <v>16</v>
      </c>
      <c r="O303" s="92">
        <v>144</v>
      </c>
      <c r="P303" s="95" t="s">
        <v>1294</v>
      </c>
      <c r="Q303" s="101" t="str">
        <f>_xlfn.XLOOKUP(A303,'[1]TG 2025'!$A$11:$A$731,'[1]TG 2025'!$Q$11:$Q$731,"")</f>
        <v>TOP STAR</v>
      </c>
    </row>
    <row r="304" spans="1:17" s="98" customFormat="1" x14ac:dyDescent="0.2">
      <c r="A304" s="89" t="s">
        <v>126</v>
      </c>
      <c r="B304" s="90" t="s">
        <v>1511</v>
      </c>
      <c r="C304" s="91">
        <v>3329489900555</v>
      </c>
      <c r="D304" s="92" t="s">
        <v>1496</v>
      </c>
      <c r="E304" s="92" t="s">
        <v>1496</v>
      </c>
      <c r="F304" s="92">
        <v>1.4</v>
      </c>
      <c r="G304" s="93"/>
      <c r="H304" s="92">
        <v>0.4</v>
      </c>
      <c r="I304" s="90" t="s">
        <v>1154</v>
      </c>
      <c r="J304" s="92" t="s">
        <v>1175</v>
      </c>
      <c r="K304" s="91" t="s">
        <v>1156</v>
      </c>
      <c r="L304" s="92">
        <v>6</v>
      </c>
      <c r="M304" s="94">
        <v>24</v>
      </c>
      <c r="N304" s="90">
        <v>12</v>
      </c>
      <c r="O304" s="92">
        <v>288</v>
      </c>
      <c r="P304" s="95" t="s">
        <v>1164</v>
      </c>
      <c r="Q304" s="96"/>
    </row>
    <row r="305" spans="1:17" s="98" customFormat="1" x14ac:dyDescent="0.2">
      <c r="A305" s="89" t="s">
        <v>771</v>
      </c>
      <c r="B305" s="90" t="s">
        <v>1512</v>
      </c>
      <c r="C305" s="91">
        <v>3329480002173</v>
      </c>
      <c r="D305" s="92" t="s">
        <v>1496</v>
      </c>
      <c r="E305" s="92" t="s">
        <v>1496</v>
      </c>
      <c r="F305" s="92">
        <v>3.69</v>
      </c>
      <c r="G305" s="93"/>
      <c r="H305" s="92">
        <v>0.48</v>
      </c>
      <c r="I305" s="90" t="s">
        <v>1154</v>
      </c>
      <c r="J305" s="92" t="s">
        <v>1175</v>
      </c>
      <c r="K305" s="91" t="s">
        <v>1156</v>
      </c>
      <c r="L305" s="92">
        <v>8</v>
      </c>
      <c r="M305" s="94">
        <v>6</v>
      </c>
      <c r="N305" s="90">
        <v>14</v>
      </c>
      <c r="O305" s="92">
        <v>84</v>
      </c>
      <c r="P305" s="95" t="s">
        <v>1157</v>
      </c>
      <c r="Q305" s="96"/>
    </row>
    <row r="306" spans="1:17" s="98" customFormat="1" x14ac:dyDescent="0.2">
      <c r="A306" s="89" t="s">
        <v>70</v>
      </c>
      <c r="B306" s="90" t="s">
        <v>1513</v>
      </c>
      <c r="C306" s="91">
        <v>3329489900630</v>
      </c>
      <c r="D306" s="92" t="s">
        <v>1496</v>
      </c>
      <c r="E306" s="92" t="s">
        <v>1496</v>
      </c>
      <c r="F306" s="92">
        <v>2.54</v>
      </c>
      <c r="G306" s="93"/>
      <c r="H306" s="92">
        <v>0.4</v>
      </c>
      <c r="I306" s="90" t="s">
        <v>1154</v>
      </c>
      <c r="J306" s="92" t="s">
        <v>1175</v>
      </c>
      <c r="K306" s="91" t="s">
        <v>1156</v>
      </c>
      <c r="L306" s="92">
        <v>12</v>
      </c>
      <c r="M306" s="94">
        <v>9</v>
      </c>
      <c r="N306" s="90">
        <v>16</v>
      </c>
      <c r="O306" s="92">
        <v>144</v>
      </c>
      <c r="P306" s="95" t="s">
        <v>1308</v>
      </c>
      <c r="Q306" s="96"/>
    </row>
    <row r="307" spans="1:17" s="98" customFormat="1" x14ac:dyDescent="0.2">
      <c r="A307" s="89" t="s">
        <v>69</v>
      </c>
      <c r="B307" s="90" t="s">
        <v>1514</v>
      </c>
      <c r="C307" s="91">
        <v>3329489900647</v>
      </c>
      <c r="D307" s="92" t="s">
        <v>1496</v>
      </c>
      <c r="E307" s="92" t="s">
        <v>1496</v>
      </c>
      <c r="F307" s="92">
        <v>2.08</v>
      </c>
      <c r="G307" s="93"/>
      <c r="H307" s="92">
        <v>0.4</v>
      </c>
      <c r="I307" s="90" t="s">
        <v>1154</v>
      </c>
      <c r="J307" s="92" t="s">
        <v>1175</v>
      </c>
      <c r="K307" s="91" t="s">
        <v>1156</v>
      </c>
      <c r="L307" s="92">
        <v>12</v>
      </c>
      <c r="M307" s="94">
        <v>9</v>
      </c>
      <c r="N307" s="90">
        <v>16</v>
      </c>
      <c r="O307" s="92">
        <v>144</v>
      </c>
      <c r="P307" s="95" t="s">
        <v>1294</v>
      </c>
      <c r="Q307" s="101" t="str">
        <f>_xlfn.XLOOKUP(A307,'[1]TG 2025'!$A$11:$A$731,'[1]TG 2025'!$Q$11:$Q$731,"")</f>
        <v>TOP STAR</v>
      </c>
    </row>
    <row r="308" spans="1:17" s="98" customFormat="1" x14ac:dyDescent="0.2">
      <c r="A308" s="89" t="s">
        <v>60</v>
      </c>
      <c r="B308" s="90" t="s">
        <v>1515</v>
      </c>
      <c r="C308" s="91">
        <v>3329489900517</v>
      </c>
      <c r="D308" s="92" t="s">
        <v>1496</v>
      </c>
      <c r="E308" s="92" t="s">
        <v>1496</v>
      </c>
      <c r="F308" s="92">
        <v>1.33</v>
      </c>
      <c r="G308" s="93"/>
      <c r="H308" s="92">
        <v>0.4</v>
      </c>
      <c r="I308" s="90" t="s">
        <v>1154</v>
      </c>
      <c r="J308" s="92" t="s">
        <v>1175</v>
      </c>
      <c r="K308" s="91" t="s">
        <v>1156</v>
      </c>
      <c r="L308" s="92">
        <v>6</v>
      </c>
      <c r="M308" s="94">
        <v>24</v>
      </c>
      <c r="N308" s="90">
        <v>12</v>
      </c>
      <c r="O308" s="92">
        <v>288</v>
      </c>
      <c r="P308" s="95" t="s">
        <v>1157</v>
      </c>
      <c r="Q308" s="102" t="s">
        <v>1227</v>
      </c>
    </row>
    <row r="309" spans="1:17" s="98" customFormat="1" x14ac:dyDescent="0.2">
      <c r="A309" s="89" t="s">
        <v>773</v>
      </c>
      <c r="B309" s="90" t="s">
        <v>1516</v>
      </c>
      <c r="C309" s="91">
        <v>3329480002197</v>
      </c>
      <c r="D309" s="92" t="s">
        <v>1496</v>
      </c>
      <c r="E309" s="92" t="s">
        <v>1496</v>
      </c>
      <c r="F309" s="92">
        <v>3.15</v>
      </c>
      <c r="G309" s="93"/>
      <c r="H309" s="92">
        <v>0.69</v>
      </c>
      <c r="I309" s="90" t="s">
        <v>1154</v>
      </c>
      <c r="J309" s="92" t="s">
        <v>1175</v>
      </c>
      <c r="K309" s="91" t="s">
        <v>1156</v>
      </c>
      <c r="L309" s="92">
        <v>8</v>
      </c>
      <c r="M309" s="94">
        <v>6</v>
      </c>
      <c r="N309" s="90">
        <v>14</v>
      </c>
      <c r="O309" s="92">
        <v>84</v>
      </c>
      <c r="P309" s="95" t="s">
        <v>1157</v>
      </c>
      <c r="Q309" s="96"/>
    </row>
    <row r="310" spans="1:17" s="98" customFormat="1" x14ac:dyDescent="0.2">
      <c r="A310" s="89" t="s">
        <v>65</v>
      </c>
      <c r="B310" s="90" t="s">
        <v>1517</v>
      </c>
      <c r="C310" s="91">
        <v>3329489900579</v>
      </c>
      <c r="D310" s="92" t="s">
        <v>1496</v>
      </c>
      <c r="E310" s="92" t="s">
        <v>1496</v>
      </c>
      <c r="F310" s="92">
        <v>1.95</v>
      </c>
      <c r="G310" s="93"/>
      <c r="H310" s="92">
        <v>0.375</v>
      </c>
      <c r="I310" s="90" t="s">
        <v>1154</v>
      </c>
      <c r="J310" s="92" t="s">
        <v>1175</v>
      </c>
      <c r="K310" s="91" t="s">
        <v>1156</v>
      </c>
      <c r="L310" s="92">
        <v>12</v>
      </c>
      <c r="M310" s="94">
        <v>12</v>
      </c>
      <c r="N310" s="90">
        <v>12</v>
      </c>
      <c r="O310" s="92">
        <v>144</v>
      </c>
      <c r="P310" s="95" t="s">
        <v>1308</v>
      </c>
      <c r="Q310" s="96"/>
    </row>
    <row r="311" spans="1:17" s="98" customFormat="1" x14ac:dyDescent="0.2">
      <c r="A311" s="89" t="s">
        <v>130</v>
      </c>
      <c r="B311" s="90" t="s">
        <v>1518</v>
      </c>
      <c r="C311" s="91">
        <v>3329489904034</v>
      </c>
      <c r="D311" s="92" t="s">
        <v>1496</v>
      </c>
      <c r="E311" s="92" t="s">
        <v>1496</v>
      </c>
      <c r="F311" s="92">
        <v>4.1500000000000004</v>
      </c>
      <c r="G311" s="93"/>
      <c r="H311" s="92">
        <v>0.8</v>
      </c>
      <c r="I311" s="90" t="s">
        <v>1154</v>
      </c>
      <c r="J311" s="92" t="s">
        <v>1175</v>
      </c>
      <c r="K311" s="91" t="s">
        <v>1156</v>
      </c>
      <c r="L311" s="92">
        <v>6</v>
      </c>
      <c r="M311" s="94">
        <v>12</v>
      </c>
      <c r="N311" s="90">
        <v>12</v>
      </c>
      <c r="O311" s="92">
        <v>144</v>
      </c>
      <c r="P311" s="95" t="s">
        <v>1164</v>
      </c>
      <c r="Q311" s="96"/>
    </row>
    <row r="312" spans="1:17" s="98" customFormat="1" x14ac:dyDescent="0.2">
      <c r="A312" s="89" t="s">
        <v>714</v>
      </c>
      <c r="B312" s="90" t="s">
        <v>1519</v>
      </c>
      <c r="C312" s="91">
        <v>3329480000278</v>
      </c>
      <c r="D312" s="92" t="s">
        <v>1496</v>
      </c>
      <c r="E312" s="92" t="s">
        <v>1496</v>
      </c>
      <c r="F312" s="92">
        <v>2.97</v>
      </c>
      <c r="G312" s="93"/>
      <c r="H312" s="92">
        <v>0.4</v>
      </c>
      <c r="I312" s="90" t="s">
        <v>1154</v>
      </c>
      <c r="J312" s="92" t="s">
        <v>1175</v>
      </c>
      <c r="K312" s="91" t="s">
        <v>1156</v>
      </c>
      <c r="L312" s="92">
        <v>6</v>
      </c>
      <c r="M312" s="94">
        <v>25</v>
      </c>
      <c r="N312" s="90">
        <v>8</v>
      </c>
      <c r="O312" s="92">
        <v>200</v>
      </c>
      <c r="P312" s="95" t="s">
        <v>1164</v>
      </c>
      <c r="Q312" s="96"/>
    </row>
    <row r="313" spans="1:17" s="98" customFormat="1" x14ac:dyDescent="0.2">
      <c r="A313" s="89" t="s">
        <v>132</v>
      </c>
      <c r="B313" s="90" t="s">
        <v>1520</v>
      </c>
      <c r="C313" s="91">
        <v>3329489904027</v>
      </c>
      <c r="D313" s="92" t="s">
        <v>1496</v>
      </c>
      <c r="E313" s="92" t="s">
        <v>1496</v>
      </c>
      <c r="F313" s="92">
        <v>5.91</v>
      </c>
      <c r="G313" s="93"/>
      <c r="H313" s="92">
        <v>0.84</v>
      </c>
      <c r="I313" s="90" t="s">
        <v>1154</v>
      </c>
      <c r="J313" s="92" t="s">
        <v>1175</v>
      </c>
      <c r="K313" s="91" t="s">
        <v>1156</v>
      </c>
      <c r="L313" s="92">
        <v>6</v>
      </c>
      <c r="M313" s="94">
        <v>12</v>
      </c>
      <c r="N313" s="90">
        <v>12</v>
      </c>
      <c r="O313" s="92">
        <v>144</v>
      </c>
      <c r="P313" s="95" t="s">
        <v>1308</v>
      </c>
      <c r="Q313" s="96"/>
    </row>
    <row r="314" spans="1:17" s="98" customFormat="1" x14ac:dyDescent="0.2">
      <c r="A314" s="89" t="s">
        <v>872</v>
      </c>
      <c r="B314" s="90" t="s">
        <v>1521</v>
      </c>
      <c r="C314" s="91">
        <v>3329480002500</v>
      </c>
      <c r="D314" s="92" t="s">
        <v>1496</v>
      </c>
      <c r="E314" s="92" t="s">
        <v>1496</v>
      </c>
      <c r="F314" s="89">
        <v>2.6669999999999998</v>
      </c>
      <c r="G314" s="93" t="s">
        <v>1306</v>
      </c>
      <c r="H314" s="92">
        <v>0.4</v>
      </c>
      <c r="I314" s="90" t="s">
        <v>1252</v>
      </c>
      <c r="J314" s="92" t="s">
        <v>1175</v>
      </c>
      <c r="K314" s="91" t="s">
        <v>1156</v>
      </c>
      <c r="L314" s="92">
        <v>6</v>
      </c>
      <c r="M314" s="94">
        <v>16</v>
      </c>
      <c r="N314" s="90">
        <v>12</v>
      </c>
      <c r="O314" s="92">
        <v>192</v>
      </c>
      <c r="P314" s="95" t="s">
        <v>1294</v>
      </c>
      <c r="Q314" s="96"/>
    </row>
    <row r="315" spans="1:17" s="98" customFormat="1" x14ac:dyDescent="0.2">
      <c r="A315" s="89" t="s">
        <v>874</v>
      </c>
      <c r="B315" s="90" t="s">
        <v>1522</v>
      </c>
      <c r="C315" s="91">
        <v>3329480002517</v>
      </c>
      <c r="D315" s="92" t="s">
        <v>1496</v>
      </c>
      <c r="E315" s="92" t="s">
        <v>1496</v>
      </c>
      <c r="F315" s="89">
        <v>2.7469999999999999</v>
      </c>
      <c r="G315" s="93" t="s">
        <v>1306</v>
      </c>
      <c r="H315" s="92">
        <v>0.66</v>
      </c>
      <c r="I315" s="90" t="s">
        <v>1252</v>
      </c>
      <c r="J315" s="92" t="s">
        <v>1175</v>
      </c>
      <c r="K315" s="91" t="s">
        <v>1156</v>
      </c>
      <c r="L315" s="92">
        <v>6</v>
      </c>
      <c r="M315" s="94">
        <v>16</v>
      </c>
      <c r="N315" s="90">
        <v>9</v>
      </c>
      <c r="O315" s="92">
        <v>144</v>
      </c>
      <c r="P315" s="95" t="s">
        <v>1294</v>
      </c>
      <c r="Q315" s="96"/>
    </row>
    <row r="316" spans="1:17" s="98" customFormat="1" x14ac:dyDescent="0.2">
      <c r="A316" s="91" t="s">
        <v>877</v>
      </c>
      <c r="B316" s="108" t="s">
        <v>1523</v>
      </c>
      <c r="C316" s="91">
        <v>3770008409187</v>
      </c>
      <c r="D316" s="92" t="s">
        <v>876</v>
      </c>
      <c r="E316" s="92" t="s">
        <v>876</v>
      </c>
      <c r="F316" s="89">
        <v>39.590000000000003</v>
      </c>
      <c r="G316" s="93" t="s">
        <v>1384</v>
      </c>
      <c r="H316" s="92">
        <v>2</v>
      </c>
      <c r="I316" s="90" t="s">
        <v>1154</v>
      </c>
      <c r="J316" s="92" t="s">
        <v>1155</v>
      </c>
      <c r="K316" s="91" t="s">
        <v>1156</v>
      </c>
      <c r="L316" s="92">
        <v>1</v>
      </c>
      <c r="M316" s="94">
        <v>20</v>
      </c>
      <c r="N316" s="90">
        <v>8</v>
      </c>
      <c r="O316" s="92">
        <v>160</v>
      </c>
      <c r="P316" s="95" t="s">
        <v>1294</v>
      </c>
      <c r="Q316" s="96"/>
    </row>
    <row r="317" spans="1:17" s="98" customFormat="1" x14ac:dyDescent="0.2">
      <c r="A317" s="91" t="s">
        <v>879</v>
      </c>
      <c r="B317" s="108" t="s">
        <v>1524</v>
      </c>
      <c r="C317" s="91">
        <v>3770008409194</v>
      </c>
      <c r="D317" s="92" t="s">
        <v>876</v>
      </c>
      <c r="E317" s="92" t="s">
        <v>876</v>
      </c>
      <c r="F317" s="89">
        <v>39.590000000000003</v>
      </c>
      <c r="G317" s="93" t="s">
        <v>1384</v>
      </c>
      <c r="H317" s="92">
        <v>2</v>
      </c>
      <c r="I317" s="90" t="s">
        <v>1154</v>
      </c>
      <c r="J317" s="92" t="s">
        <v>1155</v>
      </c>
      <c r="K317" s="91" t="s">
        <v>1156</v>
      </c>
      <c r="L317" s="92">
        <v>1</v>
      </c>
      <c r="M317" s="94">
        <v>20</v>
      </c>
      <c r="N317" s="90">
        <v>8</v>
      </c>
      <c r="O317" s="92">
        <v>160</v>
      </c>
      <c r="P317" s="95" t="s">
        <v>1294</v>
      </c>
      <c r="Q317" s="96"/>
    </row>
    <row r="318" spans="1:17" s="98" customFormat="1" x14ac:dyDescent="0.2">
      <c r="A318" s="91" t="s">
        <v>880</v>
      </c>
      <c r="B318" s="108" t="s">
        <v>1525</v>
      </c>
      <c r="C318" s="91">
        <v>3770008409361</v>
      </c>
      <c r="D318" s="92" t="s">
        <v>876</v>
      </c>
      <c r="E318" s="92" t="s">
        <v>876</v>
      </c>
      <c r="F318" s="89">
        <v>39.590000000000003</v>
      </c>
      <c r="G318" s="93" t="s">
        <v>1384</v>
      </c>
      <c r="H318" s="92">
        <v>2</v>
      </c>
      <c r="I318" s="90" t="s">
        <v>1154</v>
      </c>
      <c r="J318" s="92" t="s">
        <v>1155</v>
      </c>
      <c r="K318" s="91" t="s">
        <v>1156</v>
      </c>
      <c r="L318" s="92">
        <v>1</v>
      </c>
      <c r="M318" s="94">
        <v>20</v>
      </c>
      <c r="N318" s="90">
        <v>8</v>
      </c>
      <c r="O318" s="92">
        <v>160</v>
      </c>
      <c r="P318" s="95" t="s">
        <v>1294</v>
      </c>
      <c r="Q318" s="96"/>
    </row>
    <row r="319" spans="1:17" s="98" customFormat="1" x14ac:dyDescent="0.2">
      <c r="A319" s="91" t="s">
        <v>881</v>
      </c>
      <c r="B319" s="108" t="s">
        <v>1526</v>
      </c>
      <c r="C319" s="91">
        <v>3770008409163</v>
      </c>
      <c r="D319" s="92" t="s">
        <v>876</v>
      </c>
      <c r="E319" s="92" t="s">
        <v>876</v>
      </c>
      <c r="F319" s="89">
        <v>39.590000000000003</v>
      </c>
      <c r="G319" s="93" t="s">
        <v>1384</v>
      </c>
      <c r="H319" s="92">
        <v>2</v>
      </c>
      <c r="I319" s="90" t="s">
        <v>1154</v>
      </c>
      <c r="J319" s="92" t="s">
        <v>1155</v>
      </c>
      <c r="K319" s="91" t="s">
        <v>1156</v>
      </c>
      <c r="L319" s="92">
        <v>1</v>
      </c>
      <c r="M319" s="94">
        <v>20</v>
      </c>
      <c r="N319" s="90">
        <v>8</v>
      </c>
      <c r="O319" s="92">
        <v>160</v>
      </c>
      <c r="P319" s="95" t="s">
        <v>1294</v>
      </c>
      <c r="Q319" s="96"/>
    </row>
    <row r="320" spans="1:17" s="98" customFormat="1" x14ac:dyDescent="0.2">
      <c r="A320" s="91" t="s">
        <v>882</v>
      </c>
      <c r="B320" s="108" t="s">
        <v>1527</v>
      </c>
      <c r="C320" s="91">
        <v>3770008409507</v>
      </c>
      <c r="D320" s="92" t="s">
        <v>876</v>
      </c>
      <c r="E320" s="92" t="s">
        <v>876</v>
      </c>
      <c r="F320" s="89">
        <v>39.590000000000003</v>
      </c>
      <c r="G320" s="93" t="s">
        <v>1384</v>
      </c>
      <c r="H320" s="92">
        <v>2</v>
      </c>
      <c r="I320" s="90" t="s">
        <v>1154</v>
      </c>
      <c r="J320" s="92" t="s">
        <v>1155</v>
      </c>
      <c r="K320" s="91" t="s">
        <v>1156</v>
      </c>
      <c r="L320" s="92">
        <v>1</v>
      </c>
      <c r="M320" s="94">
        <v>20</v>
      </c>
      <c r="N320" s="90">
        <v>8</v>
      </c>
      <c r="O320" s="92">
        <v>160</v>
      </c>
      <c r="P320" s="95" t="s">
        <v>1294</v>
      </c>
      <c r="Q320" s="96"/>
    </row>
    <row r="321" spans="1:17" s="98" customFormat="1" x14ac:dyDescent="0.2">
      <c r="A321" s="91" t="s">
        <v>883</v>
      </c>
      <c r="B321" s="108" t="s">
        <v>1528</v>
      </c>
      <c r="C321" s="91">
        <v>3770008409170</v>
      </c>
      <c r="D321" s="92" t="s">
        <v>876</v>
      </c>
      <c r="E321" s="92" t="s">
        <v>876</v>
      </c>
      <c r="F321" s="89">
        <v>39.590000000000003</v>
      </c>
      <c r="G321" s="93" t="s">
        <v>1384</v>
      </c>
      <c r="H321" s="92">
        <v>2</v>
      </c>
      <c r="I321" s="90" t="s">
        <v>1154</v>
      </c>
      <c r="J321" s="92" t="s">
        <v>1155</v>
      </c>
      <c r="K321" s="91" t="s">
        <v>1156</v>
      </c>
      <c r="L321" s="92">
        <v>1</v>
      </c>
      <c r="M321" s="94">
        <v>20</v>
      </c>
      <c r="N321" s="90">
        <v>8</v>
      </c>
      <c r="O321" s="92">
        <v>160</v>
      </c>
      <c r="P321" s="95" t="s">
        <v>1294</v>
      </c>
      <c r="Q321" s="96"/>
    </row>
    <row r="322" spans="1:17" s="98" customFormat="1" x14ac:dyDescent="0.2">
      <c r="A322" s="91" t="s">
        <v>884</v>
      </c>
      <c r="B322" s="108" t="s">
        <v>1529</v>
      </c>
      <c r="C322" s="91">
        <v>3770008409569</v>
      </c>
      <c r="D322" s="92" t="s">
        <v>876</v>
      </c>
      <c r="E322" s="92" t="s">
        <v>876</v>
      </c>
      <c r="F322" s="89">
        <v>39.590000000000003</v>
      </c>
      <c r="G322" s="93" t="s">
        <v>1384</v>
      </c>
      <c r="H322" s="92">
        <v>2</v>
      </c>
      <c r="I322" s="90" t="s">
        <v>1154</v>
      </c>
      <c r="J322" s="92" t="s">
        <v>1155</v>
      </c>
      <c r="K322" s="91" t="s">
        <v>1156</v>
      </c>
      <c r="L322" s="92">
        <v>1</v>
      </c>
      <c r="M322" s="94">
        <v>20</v>
      </c>
      <c r="N322" s="90">
        <v>8</v>
      </c>
      <c r="O322" s="92">
        <v>160</v>
      </c>
      <c r="P322" s="95" t="s">
        <v>1294</v>
      </c>
      <c r="Q322" s="96"/>
    </row>
    <row r="323" spans="1:17" s="98" customFormat="1" x14ac:dyDescent="0.2">
      <c r="A323" s="91" t="s">
        <v>885</v>
      </c>
      <c r="B323" s="108" t="s">
        <v>1530</v>
      </c>
      <c r="C323" s="91">
        <v>3770008409200</v>
      </c>
      <c r="D323" s="92" t="s">
        <v>876</v>
      </c>
      <c r="E323" s="92" t="s">
        <v>876</v>
      </c>
      <c r="F323" s="89">
        <v>45.68</v>
      </c>
      <c r="G323" s="93" t="s">
        <v>1384</v>
      </c>
      <c r="H323" s="92">
        <v>2</v>
      </c>
      <c r="I323" s="90" t="s">
        <v>1154</v>
      </c>
      <c r="J323" s="92" t="s">
        <v>1155</v>
      </c>
      <c r="K323" s="91" t="s">
        <v>1156</v>
      </c>
      <c r="L323" s="92">
        <v>1</v>
      </c>
      <c r="M323" s="94">
        <v>20</v>
      </c>
      <c r="N323" s="90">
        <v>8</v>
      </c>
      <c r="O323" s="92">
        <v>160</v>
      </c>
      <c r="P323" s="95" t="s">
        <v>1294</v>
      </c>
      <c r="Q323" s="96"/>
    </row>
    <row r="324" spans="1:17" s="98" customFormat="1" x14ac:dyDescent="0.2">
      <c r="A324" s="91" t="s">
        <v>886</v>
      </c>
      <c r="B324" s="108" t="s">
        <v>1531</v>
      </c>
      <c r="C324" s="91">
        <v>3770008409095</v>
      </c>
      <c r="D324" s="92" t="s">
        <v>876</v>
      </c>
      <c r="E324" s="92" t="s">
        <v>876</v>
      </c>
      <c r="F324" s="89">
        <v>45.68</v>
      </c>
      <c r="G324" s="93" t="s">
        <v>1384</v>
      </c>
      <c r="H324" s="92">
        <v>2</v>
      </c>
      <c r="I324" s="90" t="s">
        <v>1154</v>
      </c>
      <c r="J324" s="92" t="s">
        <v>1155</v>
      </c>
      <c r="K324" s="91" t="s">
        <v>1156</v>
      </c>
      <c r="L324" s="92">
        <v>1</v>
      </c>
      <c r="M324" s="94">
        <v>20</v>
      </c>
      <c r="N324" s="90">
        <v>8</v>
      </c>
      <c r="O324" s="92">
        <v>160</v>
      </c>
      <c r="P324" s="95" t="s">
        <v>1294</v>
      </c>
      <c r="Q324" s="96"/>
    </row>
    <row r="325" spans="1:17" s="98" customFormat="1" x14ac:dyDescent="0.2">
      <c r="A325" s="91" t="s">
        <v>887</v>
      </c>
      <c r="B325" s="108" t="s">
        <v>1532</v>
      </c>
      <c r="C325" s="91">
        <v>3760419620011</v>
      </c>
      <c r="D325" s="92" t="s">
        <v>876</v>
      </c>
      <c r="E325" s="92" t="s">
        <v>876</v>
      </c>
      <c r="F325" s="89">
        <v>45.68</v>
      </c>
      <c r="G325" s="93" t="s">
        <v>1306</v>
      </c>
      <c r="H325" s="92">
        <v>2</v>
      </c>
      <c r="I325" s="90" t="s">
        <v>1154</v>
      </c>
      <c r="J325" s="92" t="s">
        <v>1155</v>
      </c>
      <c r="K325" s="91" t="s">
        <v>1156</v>
      </c>
      <c r="L325" s="92">
        <v>1</v>
      </c>
      <c r="M325" s="94">
        <v>20</v>
      </c>
      <c r="N325" s="90">
        <v>8</v>
      </c>
      <c r="O325" s="92">
        <v>160</v>
      </c>
      <c r="P325" s="95" t="s">
        <v>1294</v>
      </c>
      <c r="Q325" s="96"/>
    </row>
    <row r="326" spans="1:17" s="98" customFormat="1" x14ac:dyDescent="0.2">
      <c r="A326" s="91" t="s">
        <v>888</v>
      </c>
      <c r="B326" s="108" t="s">
        <v>1533</v>
      </c>
      <c r="C326" s="91">
        <v>3760419620004</v>
      </c>
      <c r="D326" s="92" t="s">
        <v>876</v>
      </c>
      <c r="E326" s="92" t="s">
        <v>876</v>
      </c>
      <c r="F326" s="89">
        <v>15.5</v>
      </c>
      <c r="G326" s="93" t="s">
        <v>1306</v>
      </c>
      <c r="H326" s="92">
        <v>0.6</v>
      </c>
      <c r="I326" s="90" t="s">
        <v>1154</v>
      </c>
      <c r="J326" s="92" t="s">
        <v>1155</v>
      </c>
      <c r="K326" s="91" t="s">
        <v>1156</v>
      </c>
      <c r="L326" s="92">
        <v>1</v>
      </c>
      <c r="M326" s="94">
        <v>20</v>
      </c>
      <c r="N326" s="90">
        <v>10</v>
      </c>
      <c r="O326" s="92">
        <v>200</v>
      </c>
      <c r="P326" s="95" t="s">
        <v>1294</v>
      </c>
      <c r="Q326" s="96"/>
    </row>
    <row r="327" spans="1:17" s="98" customFormat="1" x14ac:dyDescent="0.2">
      <c r="A327" s="91" t="s">
        <v>890</v>
      </c>
      <c r="B327" s="108" t="s">
        <v>1534</v>
      </c>
      <c r="C327" s="91">
        <v>3770008409538</v>
      </c>
      <c r="D327" s="92" t="s">
        <v>876</v>
      </c>
      <c r="E327" s="92" t="s">
        <v>876</v>
      </c>
      <c r="F327" s="89">
        <v>35.229999999999997</v>
      </c>
      <c r="G327" s="93" t="s">
        <v>1384</v>
      </c>
      <c r="H327" s="92">
        <v>2</v>
      </c>
      <c r="I327" s="90" t="s">
        <v>1154</v>
      </c>
      <c r="J327" s="92" t="s">
        <v>1155</v>
      </c>
      <c r="K327" s="91" t="s">
        <v>1156</v>
      </c>
      <c r="L327" s="92">
        <v>1</v>
      </c>
      <c r="M327" s="94">
        <v>20</v>
      </c>
      <c r="N327" s="90">
        <v>8</v>
      </c>
      <c r="O327" s="92">
        <v>160</v>
      </c>
      <c r="P327" s="95" t="s">
        <v>1294</v>
      </c>
      <c r="Q327" s="96"/>
    </row>
    <row r="328" spans="1:17" s="98" customFormat="1" x14ac:dyDescent="0.2">
      <c r="A328" s="91" t="s">
        <v>891</v>
      </c>
      <c r="B328" s="108" t="s">
        <v>1535</v>
      </c>
      <c r="C328" s="91">
        <v>3770008409804</v>
      </c>
      <c r="D328" s="92" t="s">
        <v>876</v>
      </c>
      <c r="E328" s="92" t="s">
        <v>876</v>
      </c>
      <c r="F328" s="89">
        <v>35.229999999999997</v>
      </c>
      <c r="G328" s="93" t="s">
        <v>1384</v>
      </c>
      <c r="H328" s="92">
        <v>2</v>
      </c>
      <c r="I328" s="90" t="s">
        <v>1154</v>
      </c>
      <c r="J328" s="92" t="s">
        <v>1155</v>
      </c>
      <c r="K328" s="91" t="s">
        <v>1156</v>
      </c>
      <c r="L328" s="92">
        <v>1</v>
      </c>
      <c r="M328" s="94">
        <v>20</v>
      </c>
      <c r="N328" s="90">
        <v>10</v>
      </c>
      <c r="O328" s="92">
        <v>200</v>
      </c>
      <c r="P328" s="95" t="s">
        <v>1294</v>
      </c>
      <c r="Q328" s="96"/>
    </row>
    <row r="329" spans="1:17" s="98" customFormat="1" x14ac:dyDescent="0.2">
      <c r="A329" s="91" t="s">
        <v>892</v>
      </c>
      <c r="B329" s="108" t="s">
        <v>1536</v>
      </c>
      <c r="C329" s="91">
        <v>3770008409002</v>
      </c>
      <c r="D329" s="92" t="s">
        <v>876</v>
      </c>
      <c r="E329" s="92" t="s">
        <v>876</v>
      </c>
      <c r="F329" s="89">
        <v>2.5499999999999998</v>
      </c>
      <c r="G329" s="93" t="s">
        <v>1384</v>
      </c>
      <c r="H329" s="92">
        <v>0.09</v>
      </c>
      <c r="I329" s="90" t="s">
        <v>1154</v>
      </c>
      <c r="J329" s="92" t="s">
        <v>1175</v>
      </c>
      <c r="K329" s="91" t="s">
        <v>1156</v>
      </c>
      <c r="L329" s="92">
        <v>10</v>
      </c>
      <c r="M329" s="94">
        <v>20</v>
      </c>
      <c r="N329" s="90">
        <v>10</v>
      </c>
      <c r="O329" s="92">
        <v>200</v>
      </c>
      <c r="P329" s="95" t="s">
        <v>1294</v>
      </c>
      <c r="Q329" s="96"/>
    </row>
    <row r="330" spans="1:17" s="98" customFormat="1" x14ac:dyDescent="0.2">
      <c r="A330" s="91" t="s">
        <v>894</v>
      </c>
      <c r="B330" s="108" t="s">
        <v>1537</v>
      </c>
      <c r="C330" s="91">
        <v>3770008409033</v>
      </c>
      <c r="D330" s="92" t="s">
        <v>876</v>
      </c>
      <c r="E330" s="92" t="s">
        <v>876</v>
      </c>
      <c r="F330" s="89">
        <v>2.5499999999999998</v>
      </c>
      <c r="G330" s="93" t="s">
        <v>1384</v>
      </c>
      <c r="H330" s="92">
        <v>0.09</v>
      </c>
      <c r="I330" s="90" t="s">
        <v>1154</v>
      </c>
      <c r="J330" s="92" t="s">
        <v>1175</v>
      </c>
      <c r="K330" s="91" t="s">
        <v>1156</v>
      </c>
      <c r="L330" s="92">
        <v>10</v>
      </c>
      <c r="M330" s="94">
        <v>20</v>
      </c>
      <c r="N330" s="90">
        <v>10</v>
      </c>
      <c r="O330" s="92">
        <v>200</v>
      </c>
      <c r="P330" s="95" t="s">
        <v>1294</v>
      </c>
      <c r="Q330" s="96"/>
    </row>
    <row r="331" spans="1:17" s="98" customFormat="1" x14ac:dyDescent="0.2">
      <c r="A331" s="91" t="s">
        <v>895</v>
      </c>
      <c r="B331" s="108" t="s">
        <v>1538</v>
      </c>
      <c r="C331" s="91">
        <v>3770008409026</v>
      </c>
      <c r="D331" s="92" t="s">
        <v>876</v>
      </c>
      <c r="E331" s="92" t="s">
        <v>876</v>
      </c>
      <c r="F331" s="89">
        <v>2.5499999999999998</v>
      </c>
      <c r="G331" s="93" t="s">
        <v>1384</v>
      </c>
      <c r="H331" s="92">
        <v>0.09</v>
      </c>
      <c r="I331" s="90" t="s">
        <v>1154</v>
      </c>
      <c r="J331" s="92" t="s">
        <v>1175</v>
      </c>
      <c r="K331" s="91" t="s">
        <v>1156</v>
      </c>
      <c r="L331" s="92">
        <v>10</v>
      </c>
      <c r="M331" s="94">
        <v>20</v>
      </c>
      <c r="N331" s="90">
        <v>10</v>
      </c>
      <c r="O331" s="92">
        <v>200</v>
      </c>
      <c r="P331" s="95" t="s">
        <v>1294</v>
      </c>
      <c r="Q331" s="96"/>
    </row>
    <row r="332" spans="1:17" s="98" customFormat="1" x14ac:dyDescent="0.2">
      <c r="A332" s="91" t="s">
        <v>896</v>
      </c>
      <c r="B332" s="108" t="s">
        <v>1539</v>
      </c>
      <c r="C332" s="91">
        <v>3770008409446</v>
      </c>
      <c r="D332" s="92" t="s">
        <v>876</v>
      </c>
      <c r="E332" s="92" t="s">
        <v>876</v>
      </c>
      <c r="F332" s="89">
        <v>2.5499999999999998</v>
      </c>
      <c r="G332" s="93" t="s">
        <v>1384</v>
      </c>
      <c r="H332" s="92">
        <v>0.09</v>
      </c>
      <c r="I332" s="90" t="s">
        <v>1154</v>
      </c>
      <c r="J332" s="92" t="s">
        <v>1175</v>
      </c>
      <c r="K332" s="91" t="s">
        <v>1156</v>
      </c>
      <c r="L332" s="92">
        <v>10</v>
      </c>
      <c r="M332" s="94">
        <v>20</v>
      </c>
      <c r="N332" s="90">
        <v>10</v>
      </c>
      <c r="O332" s="92">
        <v>200</v>
      </c>
      <c r="P332" s="95" t="s">
        <v>1294</v>
      </c>
      <c r="Q332" s="96"/>
    </row>
    <row r="333" spans="1:17" s="98" customFormat="1" x14ac:dyDescent="0.2">
      <c r="A333" s="91" t="s">
        <v>897</v>
      </c>
      <c r="B333" s="108" t="s">
        <v>1540</v>
      </c>
      <c r="C333" s="91">
        <v>3770008409545</v>
      </c>
      <c r="D333" s="92" t="s">
        <v>876</v>
      </c>
      <c r="E333" s="92" t="s">
        <v>876</v>
      </c>
      <c r="F333" s="89">
        <v>2.5499999999999998</v>
      </c>
      <c r="G333" s="93" t="s">
        <v>1384</v>
      </c>
      <c r="H333" s="92">
        <v>0.09</v>
      </c>
      <c r="I333" s="90" t="s">
        <v>1154</v>
      </c>
      <c r="J333" s="92" t="s">
        <v>1175</v>
      </c>
      <c r="K333" s="91" t="s">
        <v>1156</v>
      </c>
      <c r="L333" s="92">
        <v>10</v>
      </c>
      <c r="M333" s="94">
        <v>20</v>
      </c>
      <c r="N333" s="90">
        <v>10</v>
      </c>
      <c r="O333" s="92">
        <v>200</v>
      </c>
      <c r="P333" s="95" t="s">
        <v>1294</v>
      </c>
      <c r="Q333" s="96"/>
    </row>
    <row r="334" spans="1:17" s="98" customFormat="1" x14ac:dyDescent="0.2">
      <c r="A334" s="91" t="s">
        <v>898</v>
      </c>
      <c r="B334" s="108" t="s">
        <v>1541</v>
      </c>
      <c r="C334" s="91">
        <v>3770008409088</v>
      </c>
      <c r="D334" s="92" t="s">
        <v>876</v>
      </c>
      <c r="E334" s="92" t="s">
        <v>876</v>
      </c>
      <c r="F334" s="89">
        <v>2.8</v>
      </c>
      <c r="G334" s="93" t="s">
        <v>1384</v>
      </c>
      <c r="H334" s="92">
        <v>0.09</v>
      </c>
      <c r="I334" s="90" t="s">
        <v>1154</v>
      </c>
      <c r="J334" s="92" t="s">
        <v>1175</v>
      </c>
      <c r="K334" s="91" t="s">
        <v>1156</v>
      </c>
      <c r="L334" s="92">
        <v>10</v>
      </c>
      <c r="M334" s="94">
        <v>20</v>
      </c>
      <c r="N334" s="90">
        <v>10</v>
      </c>
      <c r="O334" s="92">
        <v>200</v>
      </c>
      <c r="P334" s="95" t="s">
        <v>1294</v>
      </c>
      <c r="Q334" s="96"/>
    </row>
    <row r="335" spans="1:17" s="98" customFormat="1" x14ac:dyDescent="0.2">
      <c r="A335" s="91" t="s">
        <v>899</v>
      </c>
      <c r="B335" s="108" t="s">
        <v>1542</v>
      </c>
      <c r="C335" s="91">
        <v>3770008409064</v>
      </c>
      <c r="D335" s="92" t="s">
        <v>876</v>
      </c>
      <c r="E335" s="92" t="s">
        <v>876</v>
      </c>
      <c r="F335" s="89">
        <v>2.39</v>
      </c>
      <c r="G335" s="93" t="s">
        <v>1384</v>
      </c>
      <c r="H335" s="92">
        <v>0.09</v>
      </c>
      <c r="I335" s="90" t="s">
        <v>1154</v>
      </c>
      <c r="J335" s="92" t="s">
        <v>1175</v>
      </c>
      <c r="K335" s="91" t="s">
        <v>1156</v>
      </c>
      <c r="L335" s="92">
        <v>10</v>
      </c>
      <c r="M335" s="94">
        <v>20</v>
      </c>
      <c r="N335" s="90">
        <v>10</v>
      </c>
      <c r="O335" s="92">
        <v>200</v>
      </c>
      <c r="P335" s="95" t="s">
        <v>1294</v>
      </c>
      <c r="Q335" s="96"/>
    </row>
    <row r="336" spans="1:17" s="98" customFormat="1" x14ac:dyDescent="0.2">
      <c r="A336" s="91" t="s">
        <v>1060</v>
      </c>
      <c r="B336" s="108" t="s">
        <v>1543</v>
      </c>
      <c r="C336" s="91">
        <v>3329484635001</v>
      </c>
      <c r="D336" s="108" t="s">
        <v>1544</v>
      </c>
      <c r="E336" s="92" t="s">
        <v>1128</v>
      </c>
      <c r="F336" s="92">
        <v>2.08</v>
      </c>
      <c r="G336" s="93"/>
      <c r="H336" s="92">
        <v>0.5</v>
      </c>
      <c r="I336" s="90" t="s">
        <v>1154</v>
      </c>
      <c r="J336" s="92" t="s">
        <v>1175</v>
      </c>
      <c r="K336" s="91" t="s">
        <v>1156</v>
      </c>
      <c r="L336" s="92">
        <v>6</v>
      </c>
      <c r="M336" s="94">
        <v>24</v>
      </c>
      <c r="N336" s="90">
        <v>8</v>
      </c>
      <c r="O336" s="92">
        <v>192</v>
      </c>
      <c r="P336" s="95" t="s">
        <v>1157</v>
      </c>
      <c r="Q336" s="96"/>
    </row>
    <row r="337" spans="1:17" s="98" customFormat="1" x14ac:dyDescent="0.2">
      <c r="A337" s="91" t="s">
        <v>443</v>
      </c>
      <c r="B337" s="108" t="s">
        <v>1545</v>
      </c>
      <c r="C337" s="91">
        <v>3329484111208</v>
      </c>
      <c r="D337" s="92" t="s">
        <v>1544</v>
      </c>
      <c r="E337" s="92" t="s">
        <v>1128</v>
      </c>
      <c r="F337" s="92">
        <v>3.54</v>
      </c>
      <c r="G337" s="93"/>
      <c r="H337" s="92">
        <v>0.5</v>
      </c>
      <c r="I337" s="90" t="s">
        <v>1154</v>
      </c>
      <c r="J337" s="92" t="s">
        <v>1175</v>
      </c>
      <c r="K337" s="91" t="s">
        <v>1156</v>
      </c>
      <c r="L337" s="92">
        <v>6</v>
      </c>
      <c r="M337" s="94">
        <v>24</v>
      </c>
      <c r="N337" s="90">
        <v>8</v>
      </c>
      <c r="O337" s="92">
        <v>192</v>
      </c>
      <c r="P337" s="95" t="s">
        <v>1294</v>
      </c>
      <c r="Q337" s="96"/>
    </row>
    <row r="338" spans="1:17" s="98" customFormat="1" x14ac:dyDescent="0.2">
      <c r="A338" s="91" t="s">
        <v>1057</v>
      </c>
      <c r="B338" s="108" t="s">
        <v>1546</v>
      </c>
      <c r="C338" s="91">
        <v>3329484111055</v>
      </c>
      <c r="D338" s="92" t="s">
        <v>1544</v>
      </c>
      <c r="E338" s="92" t="s">
        <v>1128</v>
      </c>
      <c r="F338" s="92">
        <v>32.93</v>
      </c>
      <c r="G338" s="93"/>
      <c r="H338" s="92">
        <v>5</v>
      </c>
      <c r="I338" s="90" t="s">
        <v>1154</v>
      </c>
      <c r="J338" s="92" t="s">
        <v>1155</v>
      </c>
      <c r="K338" s="91" t="s">
        <v>1156</v>
      </c>
      <c r="L338" s="92">
        <v>1</v>
      </c>
      <c r="M338" s="94">
        <v>12</v>
      </c>
      <c r="N338" s="90">
        <v>8</v>
      </c>
      <c r="O338" s="92">
        <v>96</v>
      </c>
      <c r="P338" s="95" t="s">
        <v>1294</v>
      </c>
      <c r="Q338" s="96"/>
    </row>
    <row r="339" spans="1:17" s="98" customFormat="1" x14ac:dyDescent="0.2">
      <c r="A339" s="91" t="s">
        <v>434</v>
      </c>
      <c r="B339" s="108" t="s">
        <v>1547</v>
      </c>
      <c r="C339" s="91">
        <v>3329484711200</v>
      </c>
      <c r="D339" s="92" t="s">
        <v>1544</v>
      </c>
      <c r="E339" s="92" t="s">
        <v>1128</v>
      </c>
      <c r="F339" s="92">
        <v>2.82</v>
      </c>
      <c r="G339" s="93"/>
      <c r="H339" s="92">
        <v>0.5</v>
      </c>
      <c r="I339" s="90" t="s">
        <v>1154</v>
      </c>
      <c r="J339" s="92" t="s">
        <v>1175</v>
      </c>
      <c r="K339" s="91" t="s">
        <v>1156</v>
      </c>
      <c r="L339" s="92">
        <v>6</v>
      </c>
      <c r="M339" s="94">
        <v>24</v>
      </c>
      <c r="N339" s="90">
        <v>8</v>
      </c>
      <c r="O339" s="92">
        <v>192</v>
      </c>
      <c r="P339" s="95" t="s">
        <v>1176</v>
      </c>
      <c r="Q339" s="96"/>
    </row>
    <row r="340" spans="1:17" s="98" customFormat="1" x14ac:dyDescent="0.2">
      <c r="A340" s="91" t="s">
        <v>1053</v>
      </c>
      <c r="B340" s="108" t="s">
        <v>1548</v>
      </c>
      <c r="C340" s="91">
        <v>3329484711057</v>
      </c>
      <c r="D340" s="92" t="s">
        <v>1544</v>
      </c>
      <c r="E340" s="92" t="s">
        <v>1128</v>
      </c>
      <c r="F340" s="92">
        <v>25.09</v>
      </c>
      <c r="G340" s="93"/>
      <c r="H340" s="92">
        <v>5</v>
      </c>
      <c r="I340" s="90" t="s">
        <v>1154</v>
      </c>
      <c r="J340" s="92" t="s">
        <v>1155</v>
      </c>
      <c r="K340" s="91" t="s">
        <v>1156</v>
      </c>
      <c r="L340" s="92">
        <v>1</v>
      </c>
      <c r="M340" s="94">
        <v>12</v>
      </c>
      <c r="N340" s="90">
        <v>8</v>
      </c>
      <c r="O340" s="92">
        <v>96</v>
      </c>
      <c r="P340" s="95" t="s">
        <v>1176</v>
      </c>
      <c r="Q340" s="96"/>
    </row>
    <row r="341" spans="1:17" s="98" customFormat="1" x14ac:dyDescent="0.2">
      <c r="A341" s="91" t="s">
        <v>444</v>
      </c>
      <c r="B341" s="108" t="s">
        <v>1549</v>
      </c>
      <c r="C341" s="91">
        <v>3329484291207</v>
      </c>
      <c r="D341" s="92" t="s">
        <v>1544</v>
      </c>
      <c r="E341" s="92" t="s">
        <v>1128</v>
      </c>
      <c r="F341" s="92">
        <v>2.5299999999999998</v>
      </c>
      <c r="G341" s="93"/>
      <c r="H341" s="92">
        <v>0.5</v>
      </c>
      <c r="I341" s="90" t="s">
        <v>1154</v>
      </c>
      <c r="J341" s="92" t="s">
        <v>1175</v>
      </c>
      <c r="K341" s="91" t="s">
        <v>1156</v>
      </c>
      <c r="L341" s="92">
        <v>6</v>
      </c>
      <c r="M341" s="94">
        <v>24</v>
      </c>
      <c r="N341" s="90">
        <v>8</v>
      </c>
      <c r="O341" s="92">
        <v>192</v>
      </c>
      <c r="P341" s="95" t="s">
        <v>1176</v>
      </c>
      <c r="Q341" s="96"/>
    </row>
    <row r="342" spans="1:17" s="98" customFormat="1" x14ac:dyDescent="0.2">
      <c r="A342" s="91" t="s">
        <v>1058</v>
      </c>
      <c r="B342" s="108" t="s">
        <v>1550</v>
      </c>
      <c r="C342" s="91">
        <v>3329484291054</v>
      </c>
      <c r="D342" s="92" t="s">
        <v>1544</v>
      </c>
      <c r="E342" s="92" t="s">
        <v>1128</v>
      </c>
      <c r="F342" s="92">
        <v>22.46</v>
      </c>
      <c r="G342" s="93"/>
      <c r="H342" s="92">
        <v>5</v>
      </c>
      <c r="I342" s="90" t="s">
        <v>1154</v>
      </c>
      <c r="J342" s="92" t="s">
        <v>1155</v>
      </c>
      <c r="K342" s="91" t="s">
        <v>1156</v>
      </c>
      <c r="L342" s="92">
        <v>1</v>
      </c>
      <c r="M342" s="94">
        <v>12</v>
      </c>
      <c r="N342" s="90">
        <v>8</v>
      </c>
      <c r="O342" s="92">
        <v>96</v>
      </c>
      <c r="P342" s="95" t="s">
        <v>1176</v>
      </c>
      <c r="Q342" s="96"/>
    </row>
    <row r="343" spans="1:17" s="98" customFormat="1" x14ac:dyDescent="0.2">
      <c r="A343" s="91" t="s">
        <v>430</v>
      </c>
      <c r="B343" s="108" t="s">
        <v>1551</v>
      </c>
      <c r="C343" s="91">
        <v>3329484521205</v>
      </c>
      <c r="D343" s="92" t="s">
        <v>1544</v>
      </c>
      <c r="E343" s="92" t="s">
        <v>1128</v>
      </c>
      <c r="F343" s="92">
        <v>2.97</v>
      </c>
      <c r="G343" s="93"/>
      <c r="H343" s="92">
        <v>0.5</v>
      </c>
      <c r="I343" s="90" t="s">
        <v>1154</v>
      </c>
      <c r="J343" s="92" t="s">
        <v>1175</v>
      </c>
      <c r="K343" s="91" t="s">
        <v>1156</v>
      </c>
      <c r="L343" s="92">
        <v>6</v>
      </c>
      <c r="M343" s="94">
        <v>24</v>
      </c>
      <c r="N343" s="90">
        <v>8</v>
      </c>
      <c r="O343" s="92">
        <v>192</v>
      </c>
      <c r="P343" s="95" t="s">
        <v>1176</v>
      </c>
      <c r="Q343" s="101" t="str">
        <f>_xlfn.XLOOKUP(A343,'[1]TG 2025'!$A$11:$A$731,'[1]TG 2025'!$Q$11:$Q$731,"")</f>
        <v>TOP STAR</v>
      </c>
    </row>
    <row r="344" spans="1:17" s="98" customFormat="1" x14ac:dyDescent="0.2">
      <c r="A344" s="91" t="s">
        <v>1052</v>
      </c>
      <c r="B344" s="108" t="s">
        <v>1552</v>
      </c>
      <c r="C344" s="91">
        <v>3329484520253</v>
      </c>
      <c r="D344" s="92" t="s">
        <v>1544</v>
      </c>
      <c r="E344" s="92" t="s">
        <v>1128</v>
      </c>
      <c r="F344" s="92">
        <v>127.38</v>
      </c>
      <c r="G344" s="93"/>
      <c r="H344" s="92">
        <v>25</v>
      </c>
      <c r="I344" s="90" t="s">
        <v>1154</v>
      </c>
      <c r="J344" s="92" t="s">
        <v>1155</v>
      </c>
      <c r="K344" s="91" t="s">
        <v>1156</v>
      </c>
      <c r="L344" s="92">
        <v>1</v>
      </c>
      <c r="M344" s="94">
        <v>3</v>
      </c>
      <c r="N344" s="90">
        <v>10</v>
      </c>
      <c r="O344" s="92">
        <v>30</v>
      </c>
      <c r="P344" s="95" t="s">
        <v>1176</v>
      </c>
      <c r="Q344" s="96"/>
    </row>
    <row r="345" spans="1:17" s="98" customFormat="1" x14ac:dyDescent="0.2">
      <c r="A345" s="91" t="s">
        <v>438</v>
      </c>
      <c r="B345" s="108" t="s">
        <v>1553</v>
      </c>
      <c r="C345" s="91">
        <v>3329484241202</v>
      </c>
      <c r="D345" s="92" t="s">
        <v>1544</v>
      </c>
      <c r="E345" s="92" t="s">
        <v>1128</v>
      </c>
      <c r="F345" s="92">
        <v>2.73</v>
      </c>
      <c r="G345" s="93"/>
      <c r="H345" s="92">
        <v>0.5</v>
      </c>
      <c r="I345" s="90" t="s">
        <v>1154</v>
      </c>
      <c r="J345" s="92" t="s">
        <v>1175</v>
      </c>
      <c r="K345" s="91" t="s">
        <v>1156</v>
      </c>
      <c r="L345" s="92">
        <v>6</v>
      </c>
      <c r="M345" s="94">
        <v>24</v>
      </c>
      <c r="N345" s="90">
        <v>8</v>
      </c>
      <c r="O345" s="92">
        <v>192</v>
      </c>
      <c r="P345" s="95" t="s">
        <v>1176</v>
      </c>
      <c r="Q345" s="101" t="str">
        <f>_xlfn.XLOOKUP(A345,'[1]TG 2025'!$A$11:$A$731,'[1]TG 2025'!$Q$11:$Q$731,"")</f>
        <v>TOP STAR</v>
      </c>
    </row>
    <row r="346" spans="1:17" s="98" customFormat="1" x14ac:dyDescent="0.2">
      <c r="A346" s="91" t="s">
        <v>900</v>
      </c>
      <c r="B346" s="108" t="s">
        <v>1554</v>
      </c>
      <c r="C346" s="91">
        <v>3329484240250</v>
      </c>
      <c r="D346" s="92" t="s">
        <v>1544</v>
      </c>
      <c r="E346" s="92" t="s">
        <v>1128</v>
      </c>
      <c r="F346" s="92">
        <v>108.3</v>
      </c>
      <c r="G346" s="93"/>
      <c r="H346" s="92">
        <v>25</v>
      </c>
      <c r="I346" s="90" t="s">
        <v>1154</v>
      </c>
      <c r="J346" s="92" t="s">
        <v>1155</v>
      </c>
      <c r="K346" s="91" t="s">
        <v>1156</v>
      </c>
      <c r="L346" s="92">
        <v>1</v>
      </c>
      <c r="M346" s="94">
        <v>3</v>
      </c>
      <c r="N346" s="90">
        <v>10</v>
      </c>
      <c r="O346" s="92">
        <v>30</v>
      </c>
      <c r="P346" s="95" t="s">
        <v>1176</v>
      </c>
      <c r="Q346" s="96"/>
    </row>
    <row r="347" spans="1:17" s="98" customFormat="1" x14ac:dyDescent="0.2">
      <c r="A347" s="91" t="s">
        <v>1054</v>
      </c>
      <c r="B347" s="108" t="s">
        <v>1555</v>
      </c>
      <c r="C347" s="91">
        <v>3329484241059</v>
      </c>
      <c r="D347" s="92" t="s">
        <v>1544</v>
      </c>
      <c r="E347" s="92" t="s">
        <v>1128</v>
      </c>
      <c r="F347" s="92">
        <v>23.27</v>
      </c>
      <c r="G347" s="93"/>
      <c r="H347" s="92">
        <v>5</v>
      </c>
      <c r="I347" s="90" t="s">
        <v>1154</v>
      </c>
      <c r="J347" s="92" t="s">
        <v>1155</v>
      </c>
      <c r="K347" s="91" t="s">
        <v>1156</v>
      </c>
      <c r="L347" s="92">
        <v>1</v>
      </c>
      <c r="M347" s="94">
        <v>12</v>
      </c>
      <c r="N347" s="90">
        <v>8</v>
      </c>
      <c r="O347" s="92">
        <v>96</v>
      </c>
      <c r="P347" s="95" t="s">
        <v>1176</v>
      </c>
      <c r="Q347" s="96"/>
    </row>
    <row r="348" spans="1:17" s="98" customFormat="1" x14ac:dyDescent="0.2">
      <c r="A348" s="91" t="s">
        <v>441</v>
      </c>
      <c r="B348" s="108" t="s">
        <v>1556</v>
      </c>
      <c r="C348" s="91">
        <v>3329484231203</v>
      </c>
      <c r="D348" s="92" t="s">
        <v>1544</v>
      </c>
      <c r="E348" s="92" t="s">
        <v>1128</v>
      </c>
      <c r="F348" s="92">
        <v>3.05</v>
      </c>
      <c r="G348" s="93"/>
      <c r="H348" s="92">
        <v>0.5</v>
      </c>
      <c r="I348" s="90" t="s">
        <v>1154</v>
      </c>
      <c r="J348" s="92" t="s">
        <v>1175</v>
      </c>
      <c r="K348" s="91" t="s">
        <v>1156</v>
      </c>
      <c r="L348" s="92">
        <v>6</v>
      </c>
      <c r="M348" s="94">
        <v>24</v>
      </c>
      <c r="N348" s="90">
        <v>8</v>
      </c>
      <c r="O348" s="92">
        <v>192</v>
      </c>
      <c r="P348" s="95" t="s">
        <v>1176</v>
      </c>
      <c r="Q348" s="102" t="s">
        <v>1227</v>
      </c>
    </row>
    <row r="349" spans="1:17" s="98" customFormat="1" x14ac:dyDescent="0.2">
      <c r="A349" s="91" t="s">
        <v>1055</v>
      </c>
      <c r="B349" s="108" t="s">
        <v>1557</v>
      </c>
      <c r="C349" s="91">
        <v>3329484230251</v>
      </c>
      <c r="D349" s="92" t="s">
        <v>1544</v>
      </c>
      <c r="E349" s="92" t="s">
        <v>1128</v>
      </c>
      <c r="F349" s="92">
        <v>127.92</v>
      </c>
      <c r="G349" s="93"/>
      <c r="H349" s="92">
        <v>25</v>
      </c>
      <c r="I349" s="90" t="s">
        <v>1154</v>
      </c>
      <c r="J349" s="92" t="s">
        <v>1155</v>
      </c>
      <c r="K349" s="91" t="s">
        <v>1156</v>
      </c>
      <c r="L349" s="92">
        <v>1</v>
      </c>
      <c r="M349" s="94">
        <v>3</v>
      </c>
      <c r="N349" s="90">
        <v>10</v>
      </c>
      <c r="O349" s="92">
        <v>30</v>
      </c>
      <c r="P349" s="95" t="s">
        <v>1176</v>
      </c>
      <c r="Q349" s="96"/>
    </row>
    <row r="350" spans="1:17" s="98" customFormat="1" x14ac:dyDescent="0.2">
      <c r="A350" s="91" t="s">
        <v>1056</v>
      </c>
      <c r="B350" s="108" t="s">
        <v>1558</v>
      </c>
      <c r="C350" s="91">
        <v>3329484231050</v>
      </c>
      <c r="D350" s="92" t="s">
        <v>1544</v>
      </c>
      <c r="E350" s="92" t="s">
        <v>1128</v>
      </c>
      <c r="F350" s="92">
        <v>26.84</v>
      </c>
      <c r="G350" s="93"/>
      <c r="H350" s="92">
        <v>5</v>
      </c>
      <c r="I350" s="90" t="s">
        <v>1154</v>
      </c>
      <c r="J350" s="92" t="s">
        <v>1155</v>
      </c>
      <c r="K350" s="91" t="s">
        <v>1156</v>
      </c>
      <c r="L350" s="92">
        <v>1</v>
      </c>
      <c r="M350" s="94">
        <v>12</v>
      </c>
      <c r="N350" s="90">
        <v>8</v>
      </c>
      <c r="O350" s="92">
        <v>96</v>
      </c>
      <c r="P350" s="95" t="s">
        <v>1176</v>
      </c>
      <c r="Q350" s="96"/>
    </row>
    <row r="351" spans="1:17" s="98" customFormat="1" x14ac:dyDescent="0.2">
      <c r="A351" s="91" t="s">
        <v>446</v>
      </c>
      <c r="B351" s="108" t="s">
        <v>1559</v>
      </c>
      <c r="C351" s="91">
        <v>3329484451205</v>
      </c>
      <c r="D351" s="92" t="s">
        <v>1544</v>
      </c>
      <c r="E351" s="92" t="s">
        <v>1128</v>
      </c>
      <c r="F351" s="92">
        <v>2.42</v>
      </c>
      <c r="G351" s="93"/>
      <c r="H351" s="92">
        <v>0.5</v>
      </c>
      <c r="I351" s="90" t="s">
        <v>1154</v>
      </c>
      <c r="J351" s="92" t="s">
        <v>1175</v>
      </c>
      <c r="K351" s="91" t="s">
        <v>1156</v>
      </c>
      <c r="L351" s="92">
        <v>6</v>
      </c>
      <c r="M351" s="94">
        <v>24</v>
      </c>
      <c r="N351" s="90">
        <v>8</v>
      </c>
      <c r="O351" s="92">
        <v>192</v>
      </c>
      <c r="P351" s="95" t="s">
        <v>1194</v>
      </c>
      <c r="Q351" s="101" t="str">
        <f>_xlfn.XLOOKUP(A351,'[1]TG 2025'!$A$11:$A$731,'[1]TG 2025'!$Q$11:$Q$731,"")</f>
        <v>TOP STAR</v>
      </c>
    </row>
    <row r="352" spans="1:17" s="98" customFormat="1" x14ac:dyDescent="0.2">
      <c r="A352" s="91" t="s">
        <v>1059</v>
      </c>
      <c r="B352" s="108" t="s">
        <v>1560</v>
      </c>
      <c r="C352" s="91">
        <v>3329484485002</v>
      </c>
      <c r="D352" s="92" t="s">
        <v>1544</v>
      </c>
      <c r="E352" s="92" t="s">
        <v>1128</v>
      </c>
      <c r="F352" s="92">
        <v>3.72</v>
      </c>
      <c r="G352" s="93"/>
      <c r="H352" s="92">
        <v>0.5</v>
      </c>
      <c r="I352" s="90" t="s">
        <v>1154</v>
      </c>
      <c r="J352" s="92" t="s">
        <v>1175</v>
      </c>
      <c r="K352" s="91" t="s">
        <v>1156</v>
      </c>
      <c r="L352" s="92">
        <v>6</v>
      </c>
      <c r="M352" s="94">
        <v>24</v>
      </c>
      <c r="N352" s="90">
        <v>8</v>
      </c>
      <c r="O352" s="92">
        <v>192</v>
      </c>
      <c r="P352" s="95" t="s">
        <v>1294</v>
      </c>
      <c r="Q352" s="96"/>
    </row>
    <row r="353" spans="1:17" s="98" customFormat="1" x14ac:dyDescent="0.2">
      <c r="A353" s="91" t="s">
        <v>115</v>
      </c>
      <c r="B353" s="108" t="s">
        <v>1561</v>
      </c>
      <c r="C353" s="91">
        <v>3329484450253</v>
      </c>
      <c r="D353" s="92" t="s">
        <v>1544</v>
      </c>
      <c r="E353" s="92" t="s">
        <v>1128</v>
      </c>
      <c r="F353" s="92">
        <v>104.5</v>
      </c>
      <c r="G353" s="93"/>
      <c r="H353" s="92">
        <v>25</v>
      </c>
      <c r="I353" s="90" t="s">
        <v>1154</v>
      </c>
      <c r="J353" s="92" t="s">
        <v>1155</v>
      </c>
      <c r="K353" s="91" t="s">
        <v>1156</v>
      </c>
      <c r="L353" s="92">
        <v>1</v>
      </c>
      <c r="M353" s="94">
        <v>5</v>
      </c>
      <c r="N353" s="90">
        <v>8</v>
      </c>
      <c r="O353" s="92">
        <v>40</v>
      </c>
      <c r="P353" s="95" t="s">
        <v>1194</v>
      </c>
      <c r="Q353" s="96"/>
    </row>
    <row r="354" spans="1:17" s="98" customFormat="1" x14ac:dyDescent="0.2">
      <c r="A354" s="91" t="s">
        <v>116</v>
      </c>
      <c r="B354" s="108" t="s">
        <v>1562</v>
      </c>
      <c r="C354" s="91">
        <v>3329484451052</v>
      </c>
      <c r="D354" s="92" t="s">
        <v>1544</v>
      </c>
      <c r="E354" s="92" t="s">
        <v>1128</v>
      </c>
      <c r="F354" s="92">
        <v>21.76</v>
      </c>
      <c r="G354" s="93"/>
      <c r="H354" s="92">
        <v>5</v>
      </c>
      <c r="I354" s="90" t="s">
        <v>1154</v>
      </c>
      <c r="J354" s="92" t="s">
        <v>1155</v>
      </c>
      <c r="K354" s="91" t="s">
        <v>1156</v>
      </c>
      <c r="L354" s="92">
        <v>1</v>
      </c>
      <c r="M354" s="94">
        <v>13</v>
      </c>
      <c r="N354" s="90">
        <v>13</v>
      </c>
      <c r="O354" s="92">
        <v>169</v>
      </c>
      <c r="P354" s="95" t="s">
        <v>1194</v>
      </c>
      <c r="Q354" s="96"/>
    </row>
    <row r="355" spans="1:17" s="98" customFormat="1" x14ac:dyDescent="0.2">
      <c r="A355" s="91" t="s">
        <v>449</v>
      </c>
      <c r="B355" s="108" t="s">
        <v>1563</v>
      </c>
      <c r="C355" s="91">
        <v>3329484441206</v>
      </c>
      <c r="D355" s="92" t="s">
        <v>1544</v>
      </c>
      <c r="E355" s="92" t="s">
        <v>1128</v>
      </c>
      <c r="F355" s="92">
        <v>2.29</v>
      </c>
      <c r="G355" s="93"/>
      <c r="H355" s="92">
        <v>0.5</v>
      </c>
      <c r="I355" s="90" t="s">
        <v>1154</v>
      </c>
      <c r="J355" s="92" t="s">
        <v>1175</v>
      </c>
      <c r="K355" s="91" t="s">
        <v>1156</v>
      </c>
      <c r="L355" s="92">
        <v>6</v>
      </c>
      <c r="M355" s="94">
        <v>24</v>
      </c>
      <c r="N355" s="90">
        <v>8</v>
      </c>
      <c r="O355" s="92">
        <v>192</v>
      </c>
      <c r="P355" s="95" t="s">
        <v>1194</v>
      </c>
      <c r="Q355" s="101" t="str">
        <f>_xlfn.XLOOKUP(A355,'[1]TG 2025'!$A$11:$A$731,'[1]TG 2025'!$Q$11:$Q$731,"")</f>
        <v>TOP STAR</v>
      </c>
    </row>
    <row r="356" spans="1:17" s="98" customFormat="1" x14ac:dyDescent="0.2">
      <c r="A356" s="91" t="s">
        <v>117</v>
      </c>
      <c r="B356" s="108" t="s">
        <v>1564</v>
      </c>
      <c r="C356" s="91">
        <v>3329484440254</v>
      </c>
      <c r="D356" s="92" t="s">
        <v>1544</v>
      </c>
      <c r="E356" s="92" t="s">
        <v>1128</v>
      </c>
      <c r="F356" s="92">
        <v>94.67</v>
      </c>
      <c r="G356" s="93"/>
      <c r="H356" s="92">
        <v>25</v>
      </c>
      <c r="I356" s="90" t="s">
        <v>1154</v>
      </c>
      <c r="J356" s="92" t="s">
        <v>1155</v>
      </c>
      <c r="K356" s="91" t="s">
        <v>1156</v>
      </c>
      <c r="L356" s="92">
        <v>1</v>
      </c>
      <c r="M356" s="94">
        <v>3</v>
      </c>
      <c r="N356" s="90">
        <v>10</v>
      </c>
      <c r="O356" s="92">
        <v>30</v>
      </c>
      <c r="P356" s="95" t="s">
        <v>1194</v>
      </c>
      <c r="Q356" s="96"/>
    </row>
    <row r="357" spans="1:17" s="98" customFormat="1" x14ac:dyDescent="0.2">
      <c r="A357" s="91" t="s">
        <v>118</v>
      </c>
      <c r="B357" s="108" t="s">
        <v>1565</v>
      </c>
      <c r="C357" s="91">
        <v>3329484441053</v>
      </c>
      <c r="D357" s="92" t="s">
        <v>1544</v>
      </c>
      <c r="E357" s="92" t="s">
        <v>1128</v>
      </c>
      <c r="F357" s="92">
        <v>20.100000000000001</v>
      </c>
      <c r="G357" s="93"/>
      <c r="H357" s="92">
        <v>5</v>
      </c>
      <c r="I357" s="90" t="s">
        <v>1154</v>
      </c>
      <c r="J357" s="92" t="s">
        <v>1155</v>
      </c>
      <c r="K357" s="91" t="s">
        <v>1156</v>
      </c>
      <c r="L357" s="92">
        <v>1</v>
      </c>
      <c r="M357" s="94">
        <v>12</v>
      </c>
      <c r="N357" s="90">
        <v>8</v>
      </c>
      <c r="O357" s="92">
        <v>96</v>
      </c>
      <c r="P357" s="95" t="s">
        <v>1194</v>
      </c>
      <c r="Q357" s="102" t="s">
        <v>1227</v>
      </c>
    </row>
    <row r="358" spans="1:17" s="98" customFormat="1" x14ac:dyDescent="0.2">
      <c r="A358" s="91" t="s">
        <v>451</v>
      </c>
      <c r="B358" s="108" t="s">
        <v>1566</v>
      </c>
      <c r="C358" s="91">
        <v>3329484411124</v>
      </c>
      <c r="D358" s="92" t="s">
        <v>1544</v>
      </c>
      <c r="E358" s="92" t="s">
        <v>1128</v>
      </c>
      <c r="F358" s="92">
        <v>5.41</v>
      </c>
      <c r="G358" s="93"/>
      <c r="H358" s="92">
        <v>1</v>
      </c>
      <c r="I358" s="90" t="s">
        <v>1154</v>
      </c>
      <c r="J358" s="92" t="s">
        <v>1175</v>
      </c>
      <c r="K358" s="91" t="s">
        <v>1156</v>
      </c>
      <c r="L358" s="92">
        <v>6</v>
      </c>
      <c r="M358" s="94">
        <v>14</v>
      </c>
      <c r="N358" s="90">
        <v>7</v>
      </c>
      <c r="O358" s="92">
        <v>98</v>
      </c>
      <c r="P358" s="95" t="s">
        <v>1294</v>
      </c>
      <c r="Q358" s="96"/>
    </row>
    <row r="359" spans="1:17" s="98" customFormat="1" x14ac:dyDescent="0.2">
      <c r="A359" s="91" t="s">
        <v>452</v>
      </c>
      <c r="B359" s="108" t="s">
        <v>1567</v>
      </c>
      <c r="C359" s="91">
        <v>3329484411209</v>
      </c>
      <c r="D359" s="92" t="s">
        <v>1544</v>
      </c>
      <c r="E359" s="92" t="s">
        <v>1128</v>
      </c>
      <c r="F359" s="92">
        <v>2.93</v>
      </c>
      <c r="G359" s="92"/>
      <c r="H359" s="92">
        <v>0.5</v>
      </c>
      <c r="I359" s="90" t="s">
        <v>1154</v>
      </c>
      <c r="J359" s="92" t="s">
        <v>1175</v>
      </c>
      <c r="K359" s="91" t="s">
        <v>1156</v>
      </c>
      <c r="L359" s="92">
        <v>6</v>
      </c>
      <c r="M359" s="94">
        <v>24</v>
      </c>
      <c r="N359" s="90">
        <v>8</v>
      </c>
      <c r="O359" s="92">
        <v>192</v>
      </c>
      <c r="P359" s="95" t="s">
        <v>1294</v>
      </c>
      <c r="Q359" s="101" t="str">
        <f>_xlfn.XLOOKUP(A359,'[1]TG 2025'!$A$11:$A$731,'[1]TG 2025'!$Q$11:$Q$731,"")</f>
        <v>TOP STAR</v>
      </c>
    </row>
    <row r="360" spans="1:17" s="98" customFormat="1" x14ac:dyDescent="0.2">
      <c r="A360" s="91" t="s">
        <v>98</v>
      </c>
      <c r="B360" s="108" t="s">
        <v>1568</v>
      </c>
      <c r="C360" s="91">
        <v>3329484410257</v>
      </c>
      <c r="D360" s="92" t="s">
        <v>1544</v>
      </c>
      <c r="E360" s="92" t="s">
        <v>1128</v>
      </c>
      <c r="F360" s="92">
        <v>123.21</v>
      </c>
      <c r="G360" s="92"/>
      <c r="H360" s="92">
        <v>25</v>
      </c>
      <c r="I360" s="90" t="s">
        <v>1154</v>
      </c>
      <c r="J360" s="92" t="s">
        <v>1155</v>
      </c>
      <c r="K360" s="91" t="s">
        <v>1156</v>
      </c>
      <c r="L360" s="92">
        <v>1</v>
      </c>
      <c r="M360" s="94">
        <v>5</v>
      </c>
      <c r="N360" s="90">
        <v>8</v>
      </c>
      <c r="O360" s="92">
        <v>40</v>
      </c>
      <c r="P360" s="95" t="s">
        <v>1294</v>
      </c>
      <c r="Q360" s="96"/>
    </row>
    <row r="361" spans="1:17" s="98" customFormat="1" x14ac:dyDescent="0.2">
      <c r="A361" s="91" t="s">
        <v>97</v>
      </c>
      <c r="B361" s="108" t="s">
        <v>1569</v>
      </c>
      <c r="C361" s="91">
        <v>3329484411056</v>
      </c>
      <c r="D361" s="92" t="s">
        <v>1544</v>
      </c>
      <c r="E361" s="92" t="s">
        <v>1128</v>
      </c>
      <c r="F361" s="92">
        <v>25.98</v>
      </c>
      <c r="G361" s="92"/>
      <c r="H361" s="92">
        <v>5</v>
      </c>
      <c r="I361" s="90" t="s">
        <v>1154</v>
      </c>
      <c r="J361" s="92" t="s">
        <v>1155</v>
      </c>
      <c r="K361" s="91" t="s">
        <v>1156</v>
      </c>
      <c r="L361" s="92">
        <v>1</v>
      </c>
      <c r="M361" s="94">
        <v>12</v>
      </c>
      <c r="N361" s="90">
        <v>8</v>
      </c>
      <c r="O361" s="92">
        <v>96</v>
      </c>
      <c r="P361" s="95" t="s">
        <v>1294</v>
      </c>
      <c r="Q361" s="96"/>
    </row>
    <row r="362" spans="1:17" s="98" customFormat="1" x14ac:dyDescent="0.2">
      <c r="A362" s="91" t="s">
        <v>1061</v>
      </c>
      <c r="B362" s="108" t="s">
        <v>1570</v>
      </c>
      <c r="C362" s="91">
        <v>3329484611203</v>
      </c>
      <c r="D362" s="92" t="s">
        <v>1544</v>
      </c>
      <c r="E362" s="92" t="s">
        <v>1128</v>
      </c>
      <c r="F362" s="92">
        <v>2.0699999999999998</v>
      </c>
      <c r="G362" s="92"/>
      <c r="H362" s="92">
        <v>0.5</v>
      </c>
      <c r="I362" s="90" t="s">
        <v>1154</v>
      </c>
      <c r="J362" s="92" t="s">
        <v>1175</v>
      </c>
      <c r="K362" s="91" t="s">
        <v>1156</v>
      </c>
      <c r="L362" s="92">
        <v>6</v>
      </c>
      <c r="M362" s="94">
        <v>24</v>
      </c>
      <c r="N362" s="90">
        <v>8</v>
      </c>
      <c r="O362" s="92">
        <v>192</v>
      </c>
      <c r="P362" s="95" t="s">
        <v>1157</v>
      </c>
      <c r="Q362" s="101" t="str">
        <f>_xlfn.XLOOKUP(A362,'[1]TG 2025'!$A$11:$A$731,'[1]TG 2025'!$Q$11:$Q$731,"")</f>
        <v>TOP STAR</v>
      </c>
    </row>
    <row r="363" spans="1:17" s="98" customFormat="1" x14ac:dyDescent="0.2">
      <c r="A363" s="91" t="s">
        <v>119</v>
      </c>
      <c r="B363" s="108" t="s">
        <v>1571</v>
      </c>
      <c r="C363" s="91">
        <v>3329484610251</v>
      </c>
      <c r="D363" s="92" t="s">
        <v>1544</v>
      </c>
      <c r="E363" s="92" t="s">
        <v>1128</v>
      </c>
      <c r="F363" s="92">
        <v>86.19</v>
      </c>
      <c r="G363" s="92"/>
      <c r="H363" s="92">
        <v>25</v>
      </c>
      <c r="I363" s="90" t="s">
        <v>1154</v>
      </c>
      <c r="J363" s="92" t="s">
        <v>1155</v>
      </c>
      <c r="K363" s="91" t="s">
        <v>1156</v>
      </c>
      <c r="L363" s="92">
        <v>1</v>
      </c>
      <c r="M363" s="94">
        <v>5</v>
      </c>
      <c r="N363" s="90">
        <v>8</v>
      </c>
      <c r="O363" s="92">
        <v>40</v>
      </c>
      <c r="P363" s="95" t="s">
        <v>1157</v>
      </c>
      <c r="Q363" s="96"/>
    </row>
    <row r="364" spans="1:17" s="98" customFormat="1" x14ac:dyDescent="0.2">
      <c r="A364" s="91" t="s">
        <v>120</v>
      </c>
      <c r="B364" s="108" t="s">
        <v>1572</v>
      </c>
      <c r="C364" s="91">
        <v>3329484611050</v>
      </c>
      <c r="D364" s="92" t="s">
        <v>1544</v>
      </c>
      <c r="E364" s="92" t="s">
        <v>1128</v>
      </c>
      <c r="F364" s="92">
        <v>19.28</v>
      </c>
      <c r="G364" s="92"/>
      <c r="H364" s="92">
        <v>5</v>
      </c>
      <c r="I364" s="90" t="s">
        <v>1154</v>
      </c>
      <c r="J364" s="92" t="s">
        <v>1155</v>
      </c>
      <c r="K364" s="91" t="s">
        <v>1156</v>
      </c>
      <c r="L364" s="92">
        <v>1</v>
      </c>
      <c r="M364" s="94">
        <v>13</v>
      </c>
      <c r="N364" s="90">
        <v>13</v>
      </c>
      <c r="O364" s="92">
        <v>169</v>
      </c>
      <c r="P364" s="95" t="s">
        <v>1157</v>
      </c>
      <c r="Q364" s="96"/>
    </row>
    <row r="365" spans="1:17" s="98" customFormat="1" x14ac:dyDescent="0.2">
      <c r="A365" s="91" t="s">
        <v>1062</v>
      </c>
      <c r="B365" s="108" t="s">
        <v>1573</v>
      </c>
      <c r="C365" s="91">
        <v>3329484311202</v>
      </c>
      <c r="D365" s="92" t="s">
        <v>1544</v>
      </c>
      <c r="E365" s="92" t="s">
        <v>1128</v>
      </c>
      <c r="F365" s="92">
        <v>2.06</v>
      </c>
      <c r="G365" s="92"/>
      <c r="H365" s="92">
        <v>0.5</v>
      </c>
      <c r="I365" s="90" t="s">
        <v>1154</v>
      </c>
      <c r="J365" s="92" t="s">
        <v>1175</v>
      </c>
      <c r="K365" s="91" t="s">
        <v>1156</v>
      </c>
      <c r="L365" s="92">
        <v>6</v>
      </c>
      <c r="M365" s="94">
        <v>24</v>
      </c>
      <c r="N365" s="90">
        <v>8</v>
      </c>
      <c r="O365" s="92">
        <v>192</v>
      </c>
      <c r="P365" s="95" t="s">
        <v>1194</v>
      </c>
      <c r="Q365" s="101" t="str">
        <f>_xlfn.XLOOKUP(A365,'[1]TG 2025'!$A$11:$A$731,'[1]TG 2025'!$Q$11:$Q$731,"")</f>
        <v>TOP STAR</v>
      </c>
    </row>
    <row r="366" spans="1:17" s="98" customFormat="1" x14ac:dyDescent="0.2">
      <c r="A366" s="89" t="s">
        <v>122</v>
      </c>
      <c r="B366" s="90" t="s">
        <v>1574</v>
      </c>
      <c r="C366" s="91">
        <v>3329484310250</v>
      </c>
      <c r="D366" s="92" t="s">
        <v>1544</v>
      </c>
      <c r="E366" s="92" t="s">
        <v>1128</v>
      </c>
      <c r="F366" s="92">
        <v>87.55</v>
      </c>
      <c r="G366" s="92"/>
      <c r="H366" s="92">
        <v>25</v>
      </c>
      <c r="I366" s="90" t="s">
        <v>1154</v>
      </c>
      <c r="J366" s="92" t="s">
        <v>1155</v>
      </c>
      <c r="K366" s="91" t="s">
        <v>1156</v>
      </c>
      <c r="L366" s="92">
        <v>1</v>
      </c>
      <c r="M366" s="94">
        <v>5</v>
      </c>
      <c r="N366" s="90">
        <v>8</v>
      </c>
      <c r="O366" s="92">
        <v>40</v>
      </c>
      <c r="P366" s="95" t="s">
        <v>1194</v>
      </c>
      <c r="Q366" s="96"/>
    </row>
    <row r="367" spans="1:17" s="98" customFormat="1" x14ac:dyDescent="0.2">
      <c r="A367" s="89" t="s">
        <v>123</v>
      </c>
      <c r="B367" s="90" t="s">
        <v>1575</v>
      </c>
      <c r="C367" s="91">
        <v>3329484311059</v>
      </c>
      <c r="D367" s="92" t="s">
        <v>1544</v>
      </c>
      <c r="E367" s="92" t="s">
        <v>1128</v>
      </c>
      <c r="F367" s="92">
        <v>19.59</v>
      </c>
      <c r="G367" s="92"/>
      <c r="H367" s="92">
        <v>5</v>
      </c>
      <c r="I367" s="90" t="s">
        <v>1154</v>
      </c>
      <c r="J367" s="92" t="s">
        <v>1155</v>
      </c>
      <c r="K367" s="91" t="s">
        <v>1156</v>
      </c>
      <c r="L367" s="92">
        <v>1</v>
      </c>
      <c r="M367" s="94">
        <v>13</v>
      </c>
      <c r="N367" s="90">
        <v>13</v>
      </c>
      <c r="O367" s="92">
        <v>169</v>
      </c>
      <c r="P367" s="95" t="s">
        <v>1194</v>
      </c>
      <c r="Q367" s="96"/>
    </row>
    <row r="368" spans="1:17" s="98" customFormat="1" x14ac:dyDescent="0.2">
      <c r="A368" s="89" t="s">
        <v>1063</v>
      </c>
      <c r="B368" s="90" t="s">
        <v>1576</v>
      </c>
      <c r="C368" s="91">
        <v>3329484511206</v>
      </c>
      <c r="D368" s="92" t="s">
        <v>1544</v>
      </c>
      <c r="E368" s="92" t="s">
        <v>1128</v>
      </c>
      <c r="F368" s="92">
        <v>1.81</v>
      </c>
      <c r="G368" s="92"/>
      <c r="H368" s="92">
        <v>0.5</v>
      </c>
      <c r="I368" s="90" t="s">
        <v>1154</v>
      </c>
      <c r="J368" s="92" t="s">
        <v>1175</v>
      </c>
      <c r="K368" s="91" t="s">
        <v>1156</v>
      </c>
      <c r="L368" s="92">
        <v>6</v>
      </c>
      <c r="M368" s="94">
        <v>24</v>
      </c>
      <c r="N368" s="90">
        <v>8</v>
      </c>
      <c r="O368" s="92">
        <v>192</v>
      </c>
      <c r="P368" s="95" t="s">
        <v>1157</v>
      </c>
      <c r="Q368" s="96"/>
    </row>
    <row r="369" spans="1:17" s="98" customFormat="1" x14ac:dyDescent="0.2">
      <c r="A369" s="89" t="s">
        <v>124</v>
      </c>
      <c r="B369" s="90" t="s">
        <v>1577</v>
      </c>
      <c r="C369" s="91">
        <v>3329484511039</v>
      </c>
      <c r="D369" s="92" t="s">
        <v>1544</v>
      </c>
      <c r="E369" s="92" t="s">
        <v>1128</v>
      </c>
      <c r="F369" s="92">
        <v>9.4499999999999993</v>
      </c>
      <c r="G369" s="92"/>
      <c r="H369" s="92">
        <v>3</v>
      </c>
      <c r="I369" s="90" t="s">
        <v>1154</v>
      </c>
      <c r="J369" s="92" t="s">
        <v>1155</v>
      </c>
      <c r="K369" s="91" t="s">
        <v>1156</v>
      </c>
      <c r="L369" s="92">
        <v>1</v>
      </c>
      <c r="M369" s="94">
        <v>13</v>
      </c>
      <c r="N369" s="90">
        <v>13</v>
      </c>
      <c r="O369" s="92">
        <v>169</v>
      </c>
      <c r="P369" s="95" t="s">
        <v>1157</v>
      </c>
      <c r="Q369" s="96"/>
    </row>
    <row r="370" spans="1:17" s="98" customFormat="1" x14ac:dyDescent="0.2">
      <c r="A370" s="89" t="s">
        <v>1578</v>
      </c>
      <c r="B370" s="90" t="s">
        <v>1579</v>
      </c>
      <c r="C370" s="91">
        <v>3329480002548</v>
      </c>
      <c r="D370" s="92" t="s">
        <v>1544</v>
      </c>
      <c r="E370" s="92" t="s">
        <v>1128</v>
      </c>
      <c r="F370" s="89">
        <v>3.8079999999999998</v>
      </c>
      <c r="G370" s="92" t="s">
        <v>1306</v>
      </c>
      <c r="H370" s="92">
        <v>0.4</v>
      </c>
      <c r="I370" s="90" t="s">
        <v>1252</v>
      </c>
      <c r="J370" s="92" t="s">
        <v>1175</v>
      </c>
      <c r="K370" s="91" t="s">
        <v>1156</v>
      </c>
      <c r="L370" s="92">
        <v>6</v>
      </c>
      <c r="M370" s="94">
        <v>14</v>
      </c>
      <c r="N370" s="90">
        <v>8</v>
      </c>
      <c r="O370" s="92">
        <v>112</v>
      </c>
      <c r="P370" s="95" t="s">
        <v>1294</v>
      </c>
      <c r="Q370" s="96"/>
    </row>
    <row r="371" spans="1:17" s="98" customFormat="1" x14ac:dyDescent="0.2">
      <c r="A371" s="89" t="s">
        <v>1580</v>
      </c>
      <c r="B371" s="90" t="s">
        <v>1581</v>
      </c>
      <c r="C371" s="91">
        <v>3329480002555</v>
      </c>
      <c r="D371" s="92" t="s">
        <v>1544</v>
      </c>
      <c r="E371" s="92" t="s">
        <v>1128</v>
      </c>
      <c r="F371" s="89">
        <v>3.395</v>
      </c>
      <c r="G371" s="92" t="s">
        <v>1306</v>
      </c>
      <c r="H371" s="92">
        <v>0.4</v>
      </c>
      <c r="I371" s="90" t="s">
        <v>1252</v>
      </c>
      <c r="J371" s="92" t="s">
        <v>1175</v>
      </c>
      <c r="K371" s="91" t="s">
        <v>1156</v>
      </c>
      <c r="L371" s="92">
        <v>6</v>
      </c>
      <c r="M371" s="94">
        <v>14</v>
      </c>
      <c r="N371" s="90">
        <v>8</v>
      </c>
      <c r="O371" s="92">
        <v>112</v>
      </c>
      <c r="P371" s="95" t="s">
        <v>1294</v>
      </c>
      <c r="Q371" s="96"/>
    </row>
    <row r="372" spans="1:17" s="98" customFormat="1" x14ac:dyDescent="0.2">
      <c r="A372" s="89" t="s">
        <v>1582</v>
      </c>
      <c r="B372" s="90" t="s">
        <v>1583</v>
      </c>
      <c r="C372" s="91">
        <v>3329480002562</v>
      </c>
      <c r="D372" s="92" t="s">
        <v>1544</v>
      </c>
      <c r="E372" s="92" t="s">
        <v>1128</v>
      </c>
      <c r="F372" s="89">
        <v>3.577</v>
      </c>
      <c r="G372" s="92" t="s">
        <v>1306</v>
      </c>
      <c r="H372" s="92">
        <v>0.4</v>
      </c>
      <c r="I372" s="90" t="s">
        <v>1252</v>
      </c>
      <c r="J372" s="92" t="s">
        <v>1175</v>
      </c>
      <c r="K372" s="91" t="s">
        <v>1156</v>
      </c>
      <c r="L372" s="92">
        <v>6</v>
      </c>
      <c r="M372" s="94">
        <v>14</v>
      </c>
      <c r="N372" s="90">
        <v>8</v>
      </c>
      <c r="O372" s="92">
        <v>112</v>
      </c>
      <c r="P372" s="95" t="s">
        <v>1294</v>
      </c>
      <c r="Q372" s="96"/>
    </row>
    <row r="373" spans="1:17" s="98" customFormat="1" x14ac:dyDescent="0.2">
      <c r="A373" s="89" t="s">
        <v>238</v>
      </c>
      <c r="B373" s="90" t="s">
        <v>1584</v>
      </c>
      <c r="C373" s="91">
        <v>3760161792813</v>
      </c>
      <c r="D373" s="92" t="s">
        <v>928</v>
      </c>
      <c r="E373" s="92" t="s">
        <v>928</v>
      </c>
      <c r="F373" s="92">
        <v>3.47</v>
      </c>
      <c r="G373" s="92"/>
      <c r="H373" s="92">
        <v>2.7E-2</v>
      </c>
      <c r="I373" s="90" t="s">
        <v>1154</v>
      </c>
      <c r="J373" s="92" t="s">
        <v>1175</v>
      </c>
      <c r="K373" s="91" t="s">
        <v>1585</v>
      </c>
      <c r="L373" s="92">
        <v>6</v>
      </c>
      <c r="M373" s="94">
        <v>144</v>
      </c>
      <c r="N373" s="90">
        <v>5</v>
      </c>
      <c r="O373" s="92">
        <v>720</v>
      </c>
      <c r="P373" s="95" t="s">
        <v>1294</v>
      </c>
      <c r="Q373" s="96"/>
    </row>
    <row r="374" spans="1:17" s="98" customFormat="1" x14ac:dyDescent="0.2">
      <c r="A374" s="89" t="s">
        <v>239</v>
      </c>
      <c r="B374" s="90" t="s">
        <v>1586</v>
      </c>
      <c r="C374" s="91">
        <v>3760161792820</v>
      </c>
      <c r="D374" s="92" t="s">
        <v>928</v>
      </c>
      <c r="E374" s="92" t="s">
        <v>928</v>
      </c>
      <c r="F374" s="92">
        <v>8.11</v>
      </c>
      <c r="G374" s="92"/>
      <c r="H374" s="92">
        <v>5.8999999999999997E-2</v>
      </c>
      <c r="I374" s="90" t="s">
        <v>1154</v>
      </c>
      <c r="J374" s="92" t="s">
        <v>1175</v>
      </c>
      <c r="K374" s="91" t="s">
        <v>1585</v>
      </c>
      <c r="L374" s="92">
        <v>6</v>
      </c>
      <c r="M374" s="94">
        <v>72</v>
      </c>
      <c r="N374" s="90">
        <v>5</v>
      </c>
      <c r="O374" s="92">
        <v>360</v>
      </c>
      <c r="P374" s="95" t="s">
        <v>1294</v>
      </c>
      <c r="Q374" s="96"/>
    </row>
    <row r="375" spans="1:17" s="98" customFormat="1" x14ac:dyDescent="0.2">
      <c r="A375" s="89" t="s">
        <v>813</v>
      </c>
      <c r="B375" s="90" t="s">
        <v>1587</v>
      </c>
      <c r="C375" s="91">
        <v>3760161797894</v>
      </c>
      <c r="D375" s="92" t="s">
        <v>928</v>
      </c>
      <c r="E375" s="92" t="s">
        <v>928</v>
      </c>
      <c r="F375" s="92">
        <v>4.1900000000000004</v>
      </c>
      <c r="G375" s="92"/>
      <c r="H375" s="92">
        <v>2.4E-2</v>
      </c>
      <c r="I375" s="90" t="s">
        <v>1154</v>
      </c>
      <c r="J375" s="92" t="s">
        <v>1175</v>
      </c>
      <c r="K375" s="91" t="s">
        <v>1585</v>
      </c>
      <c r="L375" s="92">
        <v>6</v>
      </c>
      <c r="M375" s="94">
        <v>120</v>
      </c>
      <c r="N375" s="90">
        <v>5</v>
      </c>
      <c r="O375" s="92">
        <v>600</v>
      </c>
      <c r="P375" s="95" t="s">
        <v>1294</v>
      </c>
      <c r="Q375" s="96"/>
    </row>
    <row r="376" spans="1:17" s="98" customFormat="1" x14ac:dyDescent="0.2">
      <c r="A376" s="89" t="s">
        <v>695</v>
      </c>
      <c r="B376" s="90" t="s">
        <v>1588</v>
      </c>
      <c r="C376" s="91">
        <v>3477730009011</v>
      </c>
      <c r="D376" s="92" t="s">
        <v>1589</v>
      </c>
      <c r="E376" s="92" t="s">
        <v>1589</v>
      </c>
      <c r="F376" s="92">
        <v>3.16</v>
      </c>
      <c r="G376" s="92"/>
      <c r="H376" s="92">
        <v>0.25</v>
      </c>
      <c r="I376" s="90" t="s">
        <v>1154</v>
      </c>
      <c r="J376" s="92" t="s">
        <v>1175</v>
      </c>
      <c r="K376" s="91" t="s">
        <v>1156</v>
      </c>
      <c r="L376" s="92">
        <v>18</v>
      </c>
      <c r="M376" s="94">
        <v>8</v>
      </c>
      <c r="N376" s="90">
        <v>9</v>
      </c>
      <c r="O376" s="92">
        <v>72</v>
      </c>
      <c r="P376" s="95" t="s">
        <v>1176</v>
      </c>
      <c r="Q376" s="96"/>
    </row>
    <row r="377" spans="1:17" s="98" customFormat="1" x14ac:dyDescent="0.2">
      <c r="A377" s="89" t="s">
        <v>680</v>
      </c>
      <c r="B377" s="90" t="s">
        <v>1590</v>
      </c>
      <c r="C377" s="91">
        <v>3477730002302</v>
      </c>
      <c r="D377" s="92" t="s">
        <v>1589</v>
      </c>
      <c r="E377" s="92" t="s">
        <v>1589</v>
      </c>
      <c r="F377" s="92">
        <v>2.92</v>
      </c>
      <c r="G377" s="92"/>
      <c r="H377" s="92">
        <v>0.1</v>
      </c>
      <c r="I377" s="90" t="s">
        <v>1154</v>
      </c>
      <c r="J377" s="92" t="s">
        <v>1175</v>
      </c>
      <c r="K377" s="91" t="s">
        <v>1585</v>
      </c>
      <c r="L377" s="92">
        <v>17</v>
      </c>
      <c r="M377" s="94">
        <v>27</v>
      </c>
      <c r="N377" s="90">
        <v>15</v>
      </c>
      <c r="O377" s="92">
        <v>405</v>
      </c>
      <c r="P377" s="95" t="s">
        <v>1164</v>
      </c>
      <c r="Q377" s="101" t="str">
        <f>_xlfn.XLOOKUP(A377,'[1]TG 2025'!$A$11:$A$731,'[1]TG 2025'!$Q$11:$Q$731,"")</f>
        <v>TOP STAR</v>
      </c>
    </row>
    <row r="378" spans="1:17" s="98" customFormat="1" x14ac:dyDescent="0.2">
      <c r="A378" s="89" t="s">
        <v>164</v>
      </c>
      <c r="B378" s="90" t="s">
        <v>1591</v>
      </c>
      <c r="C378" s="91">
        <v>3477730002500</v>
      </c>
      <c r="D378" s="92" t="s">
        <v>1589</v>
      </c>
      <c r="E378" s="92" t="s">
        <v>1589</v>
      </c>
      <c r="F378" s="92">
        <v>3.16</v>
      </c>
      <c r="G378" s="92"/>
      <c r="H378" s="92">
        <v>0.1</v>
      </c>
      <c r="I378" s="90" t="s">
        <v>1154</v>
      </c>
      <c r="J378" s="92" t="s">
        <v>1175</v>
      </c>
      <c r="K378" s="91" t="s">
        <v>1585</v>
      </c>
      <c r="L378" s="92">
        <v>17</v>
      </c>
      <c r="M378" s="94">
        <v>27</v>
      </c>
      <c r="N378" s="90">
        <v>15</v>
      </c>
      <c r="O378" s="92">
        <v>405</v>
      </c>
      <c r="P378" s="95" t="s">
        <v>1164</v>
      </c>
      <c r="Q378" s="96"/>
    </row>
    <row r="379" spans="1:17" s="98" customFormat="1" x14ac:dyDescent="0.2">
      <c r="A379" s="89" t="s">
        <v>688</v>
      </c>
      <c r="B379" s="90" t="s">
        <v>1592</v>
      </c>
      <c r="C379" s="91">
        <v>3477730001206</v>
      </c>
      <c r="D379" s="92" t="s">
        <v>1589</v>
      </c>
      <c r="E379" s="92" t="s">
        <v>1589</v>
      </c>
      <c r="F379" s="92">
        <v>2.5</v>
      </c>
      <c r="G379" s="92"/>
      <c r="H379" s="92">
        <v>0.1</v>
      </c>
      <c r="I379" s="90" t="s">
        <v>1154</v>
      </c>
      <c r="J379" s="92" t="s">
        <v>1175</v>
      </c>
      <c r="K379" s="91" t="s">
        <v>1156</v>
      </c>
      <c r="L379" s="92">
        <v>17</v>
      </c>
      <c r="M379" s="94">
        <v>27</v>
      </c>
      <c r="N379" s="90">
        <v>15</v>
      </c>
      <c r="O379" s="92">
        <v>405</v>
      </c>
      <c r="P379" s="95" t="s">
        <v>1176</v>
      </c>
      <c r="Q379" s="101" t="str">
        <f>_xlfn.XLOOKUP(A379,'[1]TG 2025'!$A$11:$A$731,'[1]TG 2025'!$Q$11:$Q$731,"")</f>
        <v>TOP STAR</v>
      </c>
    </row>
    <row r="380" spans="1:17" s="98" customFormat="1" x14ac:dyDescent="0.2">
      <c r="A380" s="89" t="s">
        <v>690</v>
      </c>
      <c r="B380" s="90" t="s">
        <v>1593</v>
      </c>
      <c r="C380" s="91">
        <v>3477730007079</v>
      </c>
      <c r="D380" s="92" t="s">
        <v>1589</v>
      </c>
      <c r="E380" s="92" t="s">
        <v>1589</v>
      </c>
      <c r="F380" s="92">
        <v>3.14</v>
      </c>
      <c r="G380" s="92"/>
      <c r="H380" s="92">
        <v>0.1</v>
      </c>
      <c r="I380" s="90" t="s">
        <v>1154</v>
      </c>
      <c r="J380" s="92" t="s">
        <v>1175</v>
      </c>
      <c r="K380" s="91" t="s">
        <v>1156</v>
      </c>
      <c r="L380" s="92">
        <v>17</v>
      </c>
      <c r="M380" s="94">
        <v>27</v>
      </c>
      <c r="N380" s="90">
        <v>15</v>
      </c>
      <c r="O380" s="92">
        <v>405</v>
      </c>
      <c r="P380" s="95" t="s">
        <v>1176</v>
      </c>
      <c r="Q380" s="101" t="str">
        <f>_xlfn.XLOOKUP(A380,'[1]TG 2025'!$A$11:$A$731,'[1]TG 2025'!$Q$11:$Q$731,"")</f>
        <v>TOP STAR</v>
      </c>
    </row>
    <row r="381" spans="1:17" s="98" customFormat="1" x14ac:dyDescent="0.2">
      <c r="A381" s="89" t="s">
        <v>691</v>
      </c>
      <c r="B381" s="90" t="s">
        <v>1594</v>
      </c>
      <c r="C381" s="91">
        <v>3477730001251</v>
      </c>
      <c r="D381" s="92" t="s">
        <v>1589</v>
      </c>
      <c r="E381" s="92" t="s">
        <v>1589</v>
      </c>
      <c r="F381" s="92">
        <v>3.14</v>
      </c>
      <c r="G381" s="92"/>
      <c r="H381" s="92">
        <v>0.1</v>
      </c>
      <c r="I381" s="90" t="s">
        <v>1154</v>
      </c>
      <c r="J381" s="92" t="s">
        <v>1175</v>
      </c>
      <c r="K381" s="91" t="s">
        <v>1156</v>
      </c>
      <c r="L381" s="92">
        <v>17</v>
      </c>
      <c r="M381" s="94">
        <v>27</v>
      </c>
      <c r="N381" s="90">
        <v>15</v>
      </c>
      <c r="O381" s="92">
        <v>405</v>
      </c>
      <c r="P381" s="95" t="s">
        <v>1176</v>
      </c>
      <c r="Q381" s="101" t="str">
        <f>_xlfn.XLOOKUP(A381,'[1]TG 2025'!$A$11:$A$731,'[1]TG 2025'!$Q$11:$Q$731,"")</f>
        <v>TOP STAR</v>
      </c>
    </row>
    <row r="382" spans="1:17" s="98" customFormat="1" x14ac:dyDescent="0.2">
      <c r="A382" s="89" t="s">
        <v>693</v>
      </c>
      <c r="B382" s="90" t="s">
        <v>1595</v>
      </c>
      <c r="C382" s="91">
        <v>3477730001701</v>
      </c>
      <c r="D382" s="92" t="s">
        <v>1589</v>
      </c>
      <c r="E382" s="92" t="s">
        <v>1589</v>
      </c>
      <c r="F382" s="92">
        <v>3.26</v>
      </c>
      <c r="G382" s="92"/>
      <c r="H382" s="92">
        <v>0.1</v>
      </c>
      <c r="I382" s="90" t="s">
        <v>1154</v>
      </c>
      <c r="J382" s="92" t="s">
        <v>1175</v>
      </c>
      <c r="K382" s="91" t="s">
        <v>1156</v>
      </c>
      <c r="L382" s="92">
        <v>17</v>
      </c>
      <c r="M382" s="94">
        <v>27</v>
      </c>
      <c r="N382" s="90">
        <v>15</v>
      </c>
      <c r="O382" s="92">
        <v>405</v>
      </c>
      <c r="P382" s="95" t="s">
        <v>1176</v>
      </c>
      <c r="Q382" s="101" t="str">
        <f>_xlfn.XLOOKUP(A382,'[1]TG 2025'!$A$11:$A$731,'[1]TG 2025'!$Q$11:$Q$731,"")</f>
        <v>TOP STAR</v>
      </c>
    </row>
    <row r="383" spans="1:17" s="98" customFormat="1" x14ac:dyDescent="0.2">
      <c r="A383" s="89" t="s">
        <v>774</v>
      </c>
      <c r="B383" s="90" t="s">
        <v>1596</v>
      </c>
      <c r="C383" s="91">
        <v>3477730001787</v>
      </c>
      <c r="D383" s="92" t="s">
        <v>1589</v>
      </c>
      <c r="E383" s="92" t="s">
        <v>1589</v>
      </c>
      <c r="F383" s="92">
        <v>3.33</v>
      </c>
      <c r="G383" s="92"/>
      <c r="H383" s="92">
        <v>0.1</v>
      </c>
      <c r="I383" s="90" t="s">
        <v>1154</v>
      </c>
      <c r="J383" s="92" t="s">
        <v>1175</v>
      </c>
      <c r="K383" s="91" t="s">
        <v>1156</v>
      </c>
      <c r="L383" s="92">
        <v>17</v>
      </c>
      <c r="M383" s="94">
        <v>27</v>
      </c>
      <c r="N383" s="90">
        <v>15</v>
      </c>
      <c r="O383" s="92">
        <v>405</v>
      </c>
      <c r="P383" s="95" t="s">
        <v>1176</v>
      </c>
      <c r="Q383" s="96"/>
    </row>
    <row r="384" spans="1:17" s="98" customFormat="1" x14ac:dyDescent="0.2">
      <c r="A384" s="89" t="s">
        <v>682</v>
      </c>
      <c r="B384" s="90" t="s">
        <v>1597</v>
      </c>
      <c r="C384" s="91">
        <v>3477730001602</v>
      </c>
      <c r="D384" s="92" t="s">
        <v>1589</v>
      </c>
      <c r="E384" s="92" t="s">
        <v>1589</v>
      </c>
      <c r="F384" s="92">
        <v>3.33</v>
      </c>
      <c r="G384" s="92"/>
      <c r="H384" s="92">
        <v>0.1</v>
      </c>
      <c r="I384" s="90" t="s">
        <v>1154</v>
      </c>
      <c r="J384" s="92" t="s">
        <v>1175</v>
      </c>
      <c r="K384" s="91" t="s">
        <v>1156</v>
      </c>
      <c r="L384" s="92">
        <v>17</v>
      </c>
      <c r="M384" s="94">
        <v>27</v>
      </c>
      <c r="N384" s="90">
        <v>15</v>
      </c>
      <c r="O384" s="92">
        <v>405</v>
      </c>
      <c r="P384" s="95" t="s">
        <v>1176</v>
      </c>
      <c r="Q384" s="101" t="str">
        <f>_xlfn.XLOOKUP(A384,'[1]TG 2025'!$A$11:$A$731,'[1]TG 2025'!$Q$11:$Q$731,"")</f>
        <v>TOP STAR</v>
      </c>
    </row>
    <row r="385" spans="1:17" s="98" customFormat="1" x14ac:dyDescent="0.2">
      <c r="A385" s="89" t="s">
        <v>685</v>
      </c>
      <c r="B385" s="90" t="s">
        <v>1598</v>
      </c>
      <c r="C385" s="91">
        <v>3477730001732</v>
      </c>
      <c r="D385" s="92" t="s">
        <v>1589</v>
      </c>
      <c r="E385" s="92" t="s">
        <v>1589</v>
      </c>
      <c r="F385" s="92">
        <v>3.16</v>
      </c>
      <c r="G385" s="92"/>
      <c r="H385" s="92">
        <v>0.1</v>
      </c>
      <c r="I385" s="90" t="s">
        <v>1154</v>
      </c>
      <c r="J385" s="92" t="s">
        <v>1175</v>
      </c>
      <c r="K385" s="91" t="s">
        <v>1156</v>
      </c>
      <c r="L385" s="92">
        <v>17</v>
      </c>
      <c r="M385" s="94">
        <v>27</v>
      </c>
      <c r="N385" s="90">
        <v>15</v>
      </c>
      <c r="O385" s="92">
        <v>405</v>
      </c>
      <c r="P385" s="95" t="s">
        <v>1164</v>
      </c>
      <c r="Q385" s="101" t="str">
        <f>_xlfn.XLOOKUP(A385,'[1]TG 2025'!$A$11:$A$731,'[1]TG 2025'!$Q$11:$Q$731,"")</f>
        <v>TOP STAR</v>
      </c>
    </row>
    <row r="386" spans="1:17" s="98" customFormat="1" x14ac:dyDescent="0.2">
      <c r="A386" s="89" t="s">
        <v>686</v>
      </c>
      <c r="B386" s="90" t="s">
        <v>1599</v>
      </c>
      <c r="C386" s="91">
        <v>3477730001503</v>
      </c>
      <c r="D386" s="92" t="s">
        <v>1589</v>
      </c>
      <c r="E386" s="92" t="s">
        <v>1589</v>
      </c>
      <c r="F386" s="92">
        <v>3.33</v>
      </c>
      <c r="G386" s="92"/>
      <c r="H386" s="92">
        <v>0.1</v>
      </c>
      <c r="I386" s="90" t="s">
        <v>1154</v>
      </c>
      <c r="J386" s="92" t="s">
        <v>1175</v>
      </c>
      <c r="K386" s="91" t="s">
        <v>1156</v>
      </c>
      <c r="L386" s="92">
        <v>17</v>
      </c>
      <c r="M386" s="94">
        <v>27</v>
      </c>
      <c r="N386" s="90">
        <v>15</v>
      </c>
      <c r="O386" s="92">
        <v>405</v>
      </c>
      <c r="P386" s="95" t="s">
        <v>1164</v>
      </c>
      <c r="Q386" s="101" t="str">
        <f>_xlfn.XLOOKUP(A386,'[1]TG 2025'!$A$11:$A$731,'[1]TG 2025'!$Q$11:$Q$731,"")</f>
        <v>TOP STAR</v>
      </c>
    </row>
    <row r="387" spans="1:17" s="98" customFormat="1" x14ac:dyDescent="0.2">
      <c r="A387" s="89" t="s">
        <v>684</v>
      </c>
      <c r="B387" s="90" t="s">
        <v>1600</v>
      </c>
      <c r="C387" s="91">
        <v>3477730001725</v>
      </c>
      <c r="D387" s="92" t="s">
        <v>1589</v>
      </c>
      <c r="E387" s="92" t="s">
        <v>1589</v>
      </c>
      <c r="F387" s="92">
        <v>3.16</v>
      </c>
      <c r="G387" s="92"/>
      <c r="H387" s="92">
        <v>0.1</v>
      </c>
      <c r="I387" s="90" t="s">
        <v>1154</v>
      </c>
      <c r="J387" s="92" t="s">
        <v>1175</v>
      </c>
      <c r="K387" s="91" t="s">
        <v>1156</v>
      </c>
      <c r="L387" s="92">
        <v>17</v>
      </c>
      <c r="M387" s="94">
        <v>27</v>
      </c>
      <c r="N387" s="90">
        <v>15</v>
      </c>
      <c r="O387" s="92">
        <v>405</v>
      </c>
      <c r="P387" s="95" t="s">
        <v>1176</v>
      </c>
      <c r="Q387" s="101" t="str">
        <f>_xlfn.XLOOKUP(A387,'[1]TG 2025'!$A$11:$A$731,'[1]TG 2025'!$Q$11:$Q$731,"")</f>
        <v>TOP STAR</v>
      </c>
    </row>
    <row r="388" spans="1:17" s="98" customFormat="1" x14ac:dyDescent="0.2">
      <c r="A388" s="89" t="s">
        <v>901</v>
      </c>
      <c r="B388" s="90" t="s">
        <v>1601</v>
      </c>
      <c r="C388" s="91">
        <v>3477730051065</v>
      </c>
      <c r="D388" s="92" t="s">
        <v>1589</v>
      </c>
      <c r="E388" s="92" t="s">
        <v>1589</v>
      </c>
      <c r="F388" s="92">
        <v>4.8</v>
      </c>
      <c r="G388" s="109" t="s">
        <v>1602</v>
      </c>
      <c r="H388" s="92">
        <v>0.18</v>
      </c>
      <c r="I388" s="90" t="s">
        <v>1154</v>
      </c>
      <c r="J388" s="92" t="s">
        <v>1175</v>
      </c>
      <c r="K388" s="91" t="s">
        <v>1156</v>
      </c>
      <c r="L388" s="92">
        <v>10</v>
      </c>
      <c r="M388" s="94">
        <v>24</v>
      </c>
      <c r="N388" s="90">
        <v>15</v>
      </c>
      <c r="O388" s="92">
        <v>360</v>
      </c>
      <c r="P388" s="95" t="s">
        <v>1176</v>
      </c>
      <c r="Q388" s="96"/>
    </row>
    <row r="389" spans="1:17" s="98" customFormat="1" x14ac:dyDescent="0.2">
      <c r="A389" s="89" t="s">
        <v>177</v>
      </c>
      <c r="B389" s="90" t="s">
        <v>1603</v>
      </c>
      <c r="C389" s="91">
        <v>3477730001770</v>
      </c>
      <c r="D389" s="92" t="s">
        <v>1589</v>
      </c>
      <c r="E389" s="92" t="s">
        <v>1589</v>
      </c>
      <c r="F389" s="92">
        <v>3.26</v>
      </c>
      <c r="G389" s="92"/>
      <c r="H389" s="92">
        <v>0.1</v>
      </c>
      <c r="I389" s="90" t="s">
        <v>1154</v>
      </c>
      <c r="J389" s="92" t="s">
        <v>1175</v>
      </c>
      <c r="K389" s="91" t="s">
        <v>1156</v>
      </c>
      <c r="L389" s="92">
        <v>17</v>
      </c>
      <c r="M389" s="94">
        <v>27</v>
      </c>
      <c r="N389" s="90">
        <v>15</v>
      </c>
      <c r="O389" s="92">
        <v>405</v>
      </c>
      <c r="P389" s="95" t="s">
        <v>1176</v>
      </c>
      <c r="Q389" s="101" t="str">
        <f>_xlfn.XLOOKUP(A389,'[1]TG 2025'!$A$11:$A$731,'[1]TG 2025'!$Q$11:$Q$731,"")</f>
        <v>TOP STAR</v>
      </c>
    </row>
    <row r="390" spans="1:17" s="98" customFormat="1" x14ac:dyDescent="0.2">
      <c r="A390" s="89" t="s">
        <v>746</v>
      </c>
      <c r="B390" s="90" t="s">
        <v>1604</v>
      </c>
      <c r="C390" s="91">
        <v>3477730009004</v>
      </c>
      <c r="D390" s="92" t="s">
        <v>1589</v>
      </c>
      <c r="E390" s="92" t="s">
        <v>1589</v>
      </c>
      <c r="F390" s="92">
        <v>4.76</v>
      </c>
      <c r="G390" s="92"/>
      <c r="H390" s="92">
        <v>0.4</v>
      </c>
      <c r="I390" s="90" t="s">
        <v>1154</v>
      </c>
      <c r="J390" s="92" t="s">
        <v>1175</v>
      </c>
      <c r="K390" s="91" t="s">
        <v>1156</v>
      </c>
      <c r="L390" s="92">
        <v>18</v>
      </c>
      <c r="M390" s="94">
        <v>8</v>
      </c>
      <c r="N390" s="90">
        <v>9</v>
      </c>
      <c r="O390" s="92">
        <v>72</v>
      </c>
      <c r="P390" s="95" t="s">
        <v>1176</v>
      </c>
      <c r="Q390" s="96"/>
    </row>
    <row r="391" spans="1:17" s="98" customFormat="1" x14ac:dyDescent="0.2">
      <c r="A391" s="89" t="s">
        <v>902</v>
      </c>
      <c r="B391" s="90" t="s">
        <v>1605</v>
      </c>
      <c r="C391" s="91">
        <v>3477730001145</v>
      </c>
      <c r="D391" s="92" t="s">
        <v>1589</v>
      </c>
      <c r="E391" s="92" t="s">
        <v>1589</v>
      </c>
      <c r="F391" s="92">
        <v>4.9000000000000004</v>
      </c>
      <c r="G391" s="92"/>
      <c r="H391" s="92">
        <v>0.2</v>
      </c>
      <c r="I391" s="90" t="s">
        <v>1154</v>
      </c>
      <c r="J391" s="92" t="s">
        <v>1175</v>
      </c>
      <c r="K391" s="91" t="s">
        <v>1585</v>
      </c>
      <c r="L391" s="92">
        <v>18</v>
      </c>
      <c r="M391" s="94">
        <v>39</v>
      </c>
      <c r="N391" s="90">
        <v>5</v>
      </c>
      <c r="O391" s="92">
        <v>195</v>
      </c>
      <c r="P391" s="95" t="s">
        <v>1176</v>
      </c>
      <c r="Q391" s="96"/>
    </row>
    <row r="392" spans="1:17" s="98" customFormat="1" x14ac:dyDescent="0.2">
      <c r="A392" s="89" t="s">
        <v>903</v>
      </c>
      <c r="B392" s="90" t="s">
        <v>1606</v>
      </c>
      <c r="C392" s="91">
        <v>3477730001138</v>
      </c>
      <c r="D392" s="92" t="s">
        <v>1589</v>
      </c>
      <c r="E392" s="92" t="s">
        <v>1589</v>
      </c>
      <c r="F392" s="92">
        <v>5.26</v>
      </c>
      <c r="G392" s="92"/>
      <c r="H392" s="92">
        <v>0.2</v>
      </c>
      <c r="I392" s="90" t="s">
        <v>1154</v>
      </c>
      <c r="J392" s="92" t="s">
        <v>1175</v>
      </c>
      <c r="K392" s="91" t="s">
        <v>1156</v>
      </c>
      <c r="L392" s="92">
        <v>18</v>
      </c>
      <c r="M392" s="94">
        <v>39</v>
      </c>
      <c r="N392" s="90">
        <v>5</v>
      </c>
      <c r="O392" s="92">
        <v>195</v>
      </c>
      <c r="P392" s="95" t="s">
        <v>1176</v>
      </c>
      <c r="Q392" s="101" t="str">
        <f>_xlfn.XLOOKUP(A392,'[1]TG 2025'!$A$11:$A$731,'[1]TG 2025'!$Q$11:$Q$731,"")</f>
        <v>TOP STAR</v>
      </c>
    </row>
    <row r="393" spans="1:17" s="98" customFormat="1" x14ac:dyDescent="0.2">
      <c r="A393" s="89" t="s">
        <v>683</v>
      </c>
      <c r="B393" s="90" t="s">
        <v>1607</v>
      </c>
      <c r="C393" s="91">
        <v>3477730007062</v>
      </c>
      <c r="D393" s="92" t="s">
        <v>1589</v>
      </c>
      <c r="E393" s="92" t="s">
        <v>1589</v>
      </c>
      <c r="F393" s="92">
        <v>3.16</v>
      </c>
      <c r="G393" s="92"/>
      <c r="H393" s="92">
        <v>0.1</v>
      </c>
      <c r="I393" s="90" t="s">
        <v>1154</v>
      </c>
      <c r="J393" s="92" t="s">
        <v>1175</v>
      </c>
      <c r="K393" s="91" t="s">
        <v>1156</v>
      </c>
      <c r="L393" s="92">
        <v>17</v>
      </c>
      <c r="M393" s="94">
        <v>27</v>
      </c>
      <c r="N393" s="90">
        <v>15</v>
      </c>
      <c r="O393" s="92">
        <v>405</v>
      </c>
      <c r="P393" s="95" t="s">
        <v>1164</v>
      </c>
      <c r="Q393" s="101" t="str">
        <f>_xlfn.XLOOKUP(A393,'[1]TG 2025'!$A$11:$A$731,'[1]TG 2025'!$Q$11:$Q$731,"")</f>
        <v>TOP STAR</v>
      </c>
    </row>
    <row r="394" spans="1:17" s="98" customFormat="1" x14ac:dyDescent="0.2">
      <c r="A394" s="89" t="s">
        <v>692</v>
      </c>
      <c r="B394" s="90" t="s">
        <v>1608</v>
      </c>
      <c r="C394" s="91">
        <v>3477730001305</v>
      </c>
      <c r="D394" s="92" t="s">
        <v>1589</v>
      </c>
      <c r="E394" s="92" t="s">
        <v>1589</v>
      </c>
      <c r="F394" s="92">
        <v>3.16</v>
      </c>
      <c r="G394" s="92"/>
      <c r="H394" s="92">
        <v>0.1</v>
      </c>
      <c r="I394" s="90" t="s">
        <v>1154</v>
      </c>
      <c r="J394" s="92" t="s">
        <v>1175</v>
      </c>
      <c r="K394" s="91" t="s">
        <v>1156</v>
      </c>
      <c r="L394" s="92">
        <v>17</v>
      </c>
      <c r="M394" s="94">
        <v>27</v>
      </c>
      <c r="N394" s="90">
        <v>15</v>
      </c>
      <c r="O394" s="92">
        <v>405</v>
      </c>
      <c r="P394" s="95" t="s">
        <v>1176</v>
      </c>
      <c r="Q394" s="101" t="str">
        <f>_xlfn.XLOOKUP(A394,'[1]TG 2025'!$A$11:$A$731,'[1]TG 2025'!$Q$11:$Q$731,"")</f>
        <v>TOP STAR</v>
      </c>
    </row>
    <row r="395" spans="1:17" s="98" customFormat="1" x14ac:dyDescent="0.2">
      <c r="A395" s="89" t="s">
        <v>689</v>
      </c>
      <c r="B395" s="90" t="s">
        <v>1609</v>
      </c>
      <c r="C395" s="91">
        <v>3477730001404</v>
      </c>
      <c r="D395" s="92" t="s">
        <v>1589</v>
      </c>
      <c r="E395" s="92" t="s">
        <v>1589</v>
      </c>
      <c r="F395" s="92">
        <v>3.33</v>
      </c>
      <c r="G395" s="92"/>
      <c r="H395" s="92">
        <v>0.1</v>
      </c>
      <c r="I395" s="90" t="s">
        <v>1154</v>
      </c>
      <c r="J395" s="92" t="s">
        <v>1175</v>
      </c>
      <c r="K395" s="91" t="s">
        <v>1156</v>
      </c>
      <c r="L395" s="92">
        <v>17</v>
      </c>
      <c r="M395" s="94">
        <v>27</v>
      </c>
      <c r="N395" s="90">
        <v>15</v>
      </c>
      <c r="O395" s="92">
        <v>405</v>
      </c>
      <c r="P395" s="95" t="s">
        <v>1176</v>
      </c>
      <c r="Q395" s="101" t="str">
        <f>_xlfn.XLOOKUP(A395,'[1]TG 2025'!$A$11:$A$731,'[1]TG 2025'!$Q$11:$Q$731,"")</f>
        <v>TOP STAR</v>
      </c>
    </row>
    <row r="396" spans="1:17" s="98" customFormat="1" x14ac:dyDescent="0.2">
      <c r="A396" s="89" t="s">
        <v>681</v>
      </c>
      <c r="B396" s="90" t="s">
        <v>1610</v>
      </c>
      <c r="C396" s="91">
        <v>3477730001213</v>
      </c>
      <c r="D396" s="92" t="s">
        <v>1589</v>
      </c>
      <c r="E396" s="92" t="s">
        <v>1589</v>
      </c>
      <c r="F396" s="92">
        <v>3.09</v>
      </c>
      <c r="G396" s="92"/>
      <c r="H396" s="92">
        <v>0.1</v>
      </c>
      <c r="I396" s="90" t="s">
        <v>1154</v>
      </c>
      <c r="J396" s="92" t="s">
        <v>1175</v>
      </c>
      <c r="K396" s="91" t="s">
        <v>1156</v>
      </c>
      <c r="L396" s="92">
        <v>17</v>
      </c>
      <c r="M396" s="94">
        <v>27</v>
      </c>
      <c r="N396" s="90">
        <v>15</v>
      </c>
      <c r="O396" s="92">
        <v>405</v>
      </c>
      <c r="P396" s="95" t="s">
        <v>1164</v>
      </c>
      <c r="Q396" s="101" t="str">
        <f>_xlfn.XLOOKUP(A396,'[1]TG 2025'!$A$11:$A$731,'[1]TG 2025'!$Q$11:$Q$731,"")</f>
        <v>TOP STAR</v>
      </c>
    </row>
    <row r="397" spans="1:17" s="98" customFormat="1" x14ac:dyDescent="0.2">
      <c r="A397" s="89" t="s">
        <v>904</v>
      </c>
      <c r="B397" s="90" t="s">
        <v>1611</v>
      </c>
      <c r="C397" s="91">
        <v>3477730001121</v>
      </c>
      <c r="D397" s="92" t="s">
        <v>1589</v>
      </c>
      <c r="E397" s="92" t="s">
        <v>1589</v>
      </c>
      <c r="F397" s="92">
        <v>4.42</v>
      </c>
      <c r="G397" s="92"/>
      <c r="H397" s="92">
        <v>0.2</v>
      </c>
      <c r="I397" s="90" t="s">
        <v>1154</v>
      </c>
      <c r="J397" s="92" t="s">
        <v>1175</v>
      </c>
      <c r="K397" s="91" t="s">
        <v>1156</v>
      </c>
      <c r="L397" s="92">
        <v>18</v>
      </c>
      <c r="M397" s="94">
        <v>27</v>
      </c>
      <c r="N397" s="90">
        <v>15</v>
      </c>
      <c r="O397" s="92">
        <v>405</v>
      </c>
      <c r="P397" s="95" t="s">
        <v>1176</v>
      </c>
      <c r="Q397" s="101" t="str">
        <f>_xlfn.XLOOKUP(A397,'[1]TG 2025'!$A$11:$A$731,'[1]TG 2025'!$Q$11:$Q$731,"")</f>
        <v>TOP STAR</v>
      </c>
    </row>
    <row r="398" spans="1:17" s="98" customFormat="1" x14ac:dyDescent="0.2">
      <c r="A398" s="89" t="s">
        <v>750</v>
      </c>
      <c r="B398" s="90" t="s">
        <v>1612</v>
      </c>
      <c r="C398" s="91">
        <v>3477730200050</v>
      </c>
      <c r="D398" s="92" t="s">
        <v>1589</v>
      </c>
      <c r="E398" s="92" t="s">
        <v>1589</v>
      </c>
      <c r="F398" s="92">
        <v>112.5</v>
      </c>
      <c r="G398" s="92"/>
      <c r="H398" s="92">
        <v>5</v>
      </c>
      <c r="I398" s="90" t="s">
        <v>1154</v>
      </c>
      <c r="J398" s="92" t="s">
        <v>1155</v>
      </c>
      <c r="K398" s="91" t="s">
        <v>1585</v>
      </c>
      <c r="L398" s="92">
        <v>1</v>
      </c>
      <c r="M398" s="94">
        <v>23</v>
      </c>
      <c r="N398" s="90">
        <v>6</v>
      </c>
      <c r="O398" s="92">
        <v>138</v>
      </c>
      <c r="P398" s="95" t="s">
        <v>1164</v>
      </c>
      <c r="Q398" s="96"/>
    </row>
    <row r="399" spans="1:17" s="98" customFormat="1" x14ac:dyDescent="0.2">
      <c r="A399" s="89" t="s">
        <v>1074</v>
      </c>
      <c r="B399" s="90" t="s">
        <v>1613</v>
      </c>
      <c r="C399" s="91">
        <v>3477730200036</v>
      </c>
      <c r="D399" s="92" t="s">
        <v>1589</v>
      </c>
      <c r="E399" s="92" t="s">
        <v>1589</v>
      </c>
      <c r="F399" s="92">
        <v>101</v>
      </c>
      <c r="G399" s="92"/>
      <c r="H399" s="92">
        <v>5</v>
      </c>
      <c r="I399" s="90" t="s">
        <v>1154</v>
      </c>
      <c r="J399" s="92" t="s">
        <v>1155</v>
      </c>
      <c r="K399" s="91" t="s">
        <v>1156</v>
      </c>
      <c r="L399" s="92">
        <v>1</v>
      </c>
      <c r="M399" s="94">
        <v>23</v>
      </c>
      <c r="N399" s="90">
        <v>6</v>
      </c>
      <c r="O399" s="92">
        <v>138</v>
      </c>
      <c r="P399" s="95" t="s">
        <v>1176</v>
      </c>
      <c r="Q399" s="101" t="str">
        <f>_xlfn.XLOOKUP(A399,'[1]TG 2025'!$A$11:$A$731,'[1]TG 2025'!$Q$11:$Q$731,"")</f>
        <v>TOP STAR</v>
      </c>
    </row>
    <row r="400" spans="1:17" s="98" customFormat="1" x14ac:dyDescent="0.2">
      <c r="A400" s="89" t="s">
        <v>745</v>
      </c>
      <c r="B400" s="90" t="s">
        <v>1614</v>
      </c>
      <c r="C400" s="91">
        <v>3477730008069</v>
      </c>
      <c r="D400" s="92" t="s">
        <v>1589</v>
      </c>
      <c r="E400" s="92" t="s">
        <v>1589</v>
      </c>
      <c r="F400" s="92">
        <v>24.5</v>
      </c>
      <c r="G400" s="92"/>
      <c r="H400" s="92">
        <v>1</v>
      </c>
      <c r="I400" s="90" t="s">
        <v>1154</v>
      </c>
      <c r="J400" s="92" t="s">
        <v>1175</v>
      </c>
      <c r="K400" s="91" t="s">
        <v>1156</v>
      </c>
      <c r="L400" s="92">
        <v>6</v>
      </c>
      <c r="M400" s="94">
        <v>12</v>
      </c>
      <c r="N400" s="90">
        <v>7</v>
      </c>
      <c r="O400" s="92">
        <v>84</v>
      </c>
      <c r="P400" s="95" t="s">
        <v>1176</v>
      </c>
      <c r="Q400" s="96"/>
    </row>
    <row r="401" spans="1:17" s="98" customFormat="1" x14ac:dyDescent="0.2">
      <c r="A401" s="89" t="s">
        <v>1076</v>
      </c>
      <c r="B401" s="90" t="s">
        <v>1615</v>
      </c>
      <c r="C401" s="91">
        <v>3477730200012</v>
      </c>
      <c r="D401" s="92" t="s">
        <v>1589</v>
      </c>
      <c r="E401" s="92" t="s">
        <v>1589</v>
      </c>
      <c r="F401" s="92">
        <v>117.5</v>
      </c>
      <c r="G401" s="92"/>
      <c r="H401" s="92">
        <v>5</v>
      </c>
      <c r="I401" s="90" t="s">
        <v>1154</v>
      </c>
      <c r="J401" s="92" t="s">
        <v>1155</v>
      </c>
      <c r="K401" s="91" t="s">
        <v>1156</v>
      </c>
      <c r="L401" s="92">
        <v>1</v>
      </c>
      <c r="M401" s="94">
        <v>23</v>
      </c>
      <c r="N401" s="90">
        <v>6</v>
      </c>
      <c r="O401" s="92">
        <v>138</v>
      </c>
      <c r="P401" s="95" t="s">
        <v>1176</v>
      </c>
      <c r="Q401" s="101" t="str">
        <f>_xlfn.XLOOKUP(A401,'[1]TG 2025'!$A$11:$A$731,'[1]TG 2025'!$Q$11:$Q$731,"")</f>
        <v>TOP STAR</v>
      </c>
    </row>
    <row r="402" spans="1:17" s="98" customFormat="1" x14ac:dyDescent="0.2">
      <c r="A402" s="89" t="s">
        <v>171</v>
      </c>
      <c r="B402" s="90" t="s">
        <v>1616</v>
      </c>
      <c r="C402" s="91">
        <v>3477730200074</v>
      </c>
      <c r="D402" s="92" t="s">
        <v>1589</v>
      </c>
      <c r="E402" s="92" t="s">
        <v>1589</v>
      </c>
      <c r="F402" s="92">
        <v>102.5</v>
      </c>
      <c r="G402" s="92"/>
      <c r="H402" s="92">
        <v>5</v>
      </c>
      <c r="I402" s="90" t="s">
        <v>1154</v>
      </c>
      <c r="J402" s="92" t="s">
        <v>1155</v>
      </c>
      <c r="K402" s="91" t="s">
        <v>1585</v>
      </c>
      <c r="L402" s="92">
        <v>1</v>
      </c>
      <c r="M402" s="94">
        <v>23</v>
      </c>
      <c r="N402" s="90">
        <v>6</v>
      </c>
      <c r="O402" s="92">
        <v>138</v>
      </c>
      <c r="P402" s="95" t="s">
        <v>1164</v>
      </c>
      <c r="Q402" s="96"/>
    </row>
    <row r="403" spans="1:17" s="98" customFormat="1" x14ac:dyDescent="0.2">
      <c r="A403" s="89" t="s">
        <v>1075</v>
      </c>
      <c r="B403" s="90" t="s">
        <v>1617</v>
      </c>
      <c r="C403" s="91">
        <v>3477730200067</v>
      </c>
      <c r="D403" s="92" t="s">
        <v>1589</v>
      </c>
      <c r="E403" s="92" t="s">
        <v>1589</v>
      </c>
      <c r="F403" s="92">
        <v>99.75</v>
      </c>
      <c r="G403" s="92"/>
      <c r="H403" s="92">
        <v>5</v>
      </c>
      <c r="I403" s="90" t="s">
        <v>1154</v>
      </c>
      <c r="J403" s="92" t="s">
        <v>1155</v>
      </c>
      <c r="K403" s="91" t="s">
        <v>1156</v>
      </c>
      <c r="L403" s="92">
        <v>1</v>
      </c>
      <c r="M403" s="94">
        <v>23</v>
      </c>
      <c r="N403" s="90">
        <v>6</v>
      </c>
      <c r="O403" s="92">
        <v>138</v>
      </c>
      <c r="P403" s="95" t="s">
        <v>1176</v>
      </c>
      <c r="Q403" s="101" t="str">
        <f>_xlfn.XLOOKUP(A403,'[1]TG 2025'!$A$11:$A$731,'[1]TG 2025'!$Q$11:$Q$731,"")</f>
        <v>TOP STAR</v>
      </c>
    </row>
    <row r="404" spans="1:17" s="98" customFormat="1" x14ac:dyDescent="0.2">
      <c r="A404" s="89" t="s">
        <v>905</v>
      </c>
      <c r="B404" s="90" t="s">
        <v>1618</v>
      </c>
      <c r="C404" s="91">
        <v>3477730020009</v>
      </c>
      <c r="D404" s="92" t="s">
        <v>1589</v>
      </c>
      <c r="E404" s="92" t="s">
        <v>1589</v>
      </c>
      <c r="F404" s="92">
        <v>3.98</v>
      </c>
      <c r="G404" s="92"/>
      <c r="H404" s="92">
        <v>0.1</v>
      </c>
      <c r="I404" s="90" t="s">
        <v>1154</v>
      </c>
      <c r="J404" s="92" t="s">
        <v>1175</v>
      </c>
      <c r="K404" s="91" t="s">
        <v>1156</v>
      </c>
      <c r="L404" s="92">
        <v>7</v>
      </c>
      <c r="M404" s="94">
        <v>29</v>
      </c>
      <c r="N404" s="90">
        <v>7</v>
      </c>
      <c r="O404" s="92">
        <v>203</v>
      </c>
      <c r="P404" s="95" t="s">
        <v>1176</v>
      </c>
      <c r="Q404" s="96"/>
    </row>
    <row r="405" spans="1:17" s="98" customFormat="1" x14ac:dyDescent="0.2">
      <c r="A405" s="89" t="s">
        <v>679</v>
      </c>
      <c r="B405" s="90" t="s">
        <v>1619</v>
      </c>
      <c r="C405" s="91">
        <v>3477730040014</v>
      </c>
      <c r="D405" s="92" t="s">
        <v>1589</v>
      </c>
      <c r="E405" s="92" t="s">
        <v>1589</v>
      </c>
      <c r="F405" s="92">
        <v>1.889</v>
      </c>
      <c r="G405" s="92"/>
      <c r="H405" s="92">
        <v>0.08</v>
      </c>
      <c r="I405" s="90" t="s">
        <v>1154</v>
      </c>
      <c r="J405" s="92" t="s">
        <v>1175</v>
      </c>
      <c r="K405" s="91" t="s">
        <v>1585</v>
      </c>
      <c r="L405" s="92">
        <v>17</v>
      </c>
      <c r="M405" s="94">
        <v>27</v>
      </c>
      <c r="N405" s="90">
        <v>15</v>
      </c>
      <c r="O405" s="92">
        <v>405</v>
      </c>
      <c r="P405" s="95" t="s">
        <v>1164</v>
      </c>
      <c r="Q405" s="96"/>
    </row>
    <row r="406" spans="1:17" s="98" customFormat="1" x14ac:dyDescent="0.2">
      <c r="A406" s="89" t="s">
        <v>678</v>
      </c>
      <c r="B406" s="90" t="s">
        <v>1620</v>
      </c>
      <c r="C406" s="91">
        <v>3477730040021</v>
      </c>
      <c r="D406" s="92" t="s">
        <v>1589</v>
      </c>
      <c r="E406" s="92" t="s">
        <v>1589</v>
      </c>
      <c r="F406" s="92">
        <v>2.15</v>
      </c>
      <c r="G406" s="92"/>
      <c r="H406" s="92">
        <v>0.08</v>
      </c>
      <c r="I406" s="90" t="s">
        <v>1154</v>
      </c>
      <c r="J406" s="92" t="s">
        <v>1175</v>
      </c>
      <c r="K406" s="91" t="s">
        <v>1156</v>
      </c>
      <c r="L406" s="92">
        <v>17</v>
      </c>
      <c r="M406" s="94">
        <v>27</v>
      </c>
      <c r="N406" s="90">
        <v>15</v>
      </c>
      <c r="O406" s="92">
        <v>405</v>
      </c>
      <c r="P406" s="95" t="s">
        <v>1176</v>
      </c>
      <c r="Q406" s="101" t="str">
        <f>_xlfn.XLOOKUP(A406,'[1]TG 2025'!$A$11:$A$731,'[1]TG 2025'!$Q$11:$Q$731,"")</f>
        <v>TOP STAR</v>
      </c>
    </row>
    <row r="407" spans="1:17" s="98" customFormat="1" x14ac:dyDescent="0.2">
      <c r="A407" s="89" t="s">
        <v>906</v>
      </c>
      <c r="B407" s="90" t="s">
        <v>1621</v>
      </c>
      <c r="C407" s="91">
        <v>3477730051010</v>
      </c>
      <c r="D407" s="92" t="s">
        <v>1589</v>
      </c>
      <c r="E407" s="92" t="s">
        <v>1589</v>
      </c>
      <c r="F407" s="92">
        <v>4.8</v>
      </c>
      <c r="G407" s="109" t="s">
        <v>1602</v>
      </c>
      <c r="H407" s="92">
        <v>0.18</v>
      </c>
      <c r="I407" s="90" t="s">
        <v>1154</v>
      </c>
      <c r="J407" s="92" t="s">
        <v>1175</v>
      </c>
      <c r="K407" s="91" t="s">
        <v>1156</v>
      </c>
      <c r="L407" s="92">
        <v>10</v>
      </c>
      <c r="M407" s="94">
        <v>24</v>
      </c>
      <c r="N407" s="90">
        <v>15</v>
      </c>
      <c r="O407" s="92">
        <v>360</v>
      </c>
      <c r="P407" s="95" t="s">
        <v>1176</v>
      </c>
      <c r="Q407" s="96"/>
    </row>
    <row r="408" spans="1:17" s="98" customFormat="1" x14ac:dyDescent="0.2">
      <c r="A408" s="89" t="s">
        <v>907</v>
      </c>
      <c r="B408" s="90" t="s">
        <v>1622</v>
      </c>
      <c r="C408" s="91">
        <v>3477730051058</v>
      </c>
      <c r="D408" s="92" t="s">
        <v>1589</v>
      </c>
      <c r="E408" s="92" t="s">
        <v>1589</v>
      </c>
      <c r="F408" s="92">
        <v>4.8</v>
      </c>
      <c r="G408" s="109" t="s">
        <v>1602</v>
      </c>
      <c r="H408" s="92">
        <v>0.18</v>
      </c>
      <c r="I408" s="90" t="s">
        <v>1154</v>
      </c>
      <c r="J408" s="92" t="s">
        <v>1175</v>
      </c>
      <c r="K408" s="91" t="s">
        <v>1156</v>
      </c>
      <c r="L408" s="92">
        <v>10</v>
      </c>
      <c r="M408" s="94">
        <v>24</v>
      </c>
      <c r="N408" s="90">
        <v>15</v>
      </c>
      <c r="O408" s="92">
        <v>360</v>
      </c>
      <c r="P408" s="95" t="s">
        <v>1176</v>
      </c>
      <c r="Q408" s="96"/>
    </row>
    <row r="409" spans="1:17" s="98" customFormat="1" x14ac:dyDescent="0.2">
      <c r="A409" s="89" t="s">
        <v>908</v>
      </c>
      <c r="B409" s="90" t="s">
        <v>1623</v>
      </c>
      <c r="C409" s="91">
        <v>3477730051072</v>
      </c>
      <c r="D409" s="92" t="s">
        <v>1589</v>
      </c>
      <c r="E409" s="92" t="s">
        <v>1589</v>
      </c>
      <c r="F409" s="92">
        <v>4.8</v>
      </c>
      <c r="G409" s="109" t="s">
        <v>1602</v>
      </c>
      <c r="H409" s="92">
        <v>0.18</v>
      </c>
      <c r="I409" s="90" t="s">
        <v>1154</v>
      </c>
      <c r="J409" s="92" t="s">
        <v>1175</v>
      </c>
      <c r="K409" s="91" t="s">
        <v>1585</v>
      </c>
      <c r="L409" s="92">
        <v>10</v>
      </c>
      <c r="M409" s="94">
        <v>24</v>
      </c>
      <c r="N409" s="90">
        <v>15</v>
      </c>
      <c r="O409" s="92">
        <v>360</v>
      </c>
      <c r="P409" s="95" t="s">
        <v>1176</v>
      </c>
      <c r="Q409" s="96"/>
    </row>
    <row r="410" spans="1:17" s="98" customFormat="1" x14ac:dyDescent="0.2">
      <c r="A410" s="89" t="s">
        <v>909</v>
      </c>
      <c r="B410" s="90" t="s">
        <v>1624</v>
      </c>
      <c r="C410" s="91">
        <v>3477730051027</v>
      </c>
      <c r="D410" s="92" t="s">
        <v>1589</v>
      </c>
      <c r="E410" s="92" t="s">
        <v>1589</v>
      </c>
      <c r="F410" s="92">
        <v>4.8</v>
      </c>
      <c r="G410" s="109" t="s">
        <v>1602</v>
      </c>
      <c r="H410" s="92">
        <v>0.18</v>
      </c>
      <c r="I410" s="90" t="s">
        <v>1154</v>
      </c>
      <c r="J410" s="92" t="s">
        <v>1175</v>
      </c>
      <c r="K410" s="91" t="s">
        <v>1156</v>
      </c>
      <c r="L410" s="92">
        <v>10</v>
      </c>
      <c r="M410" s="94">
        <v>24</v>
      </c>
      <c r="N410" s="90">
        <v>15</v>
      </c>
      <c r="O410" s="92">
        <v>360</v>
      </c>
      <c r="P410" s="95" t="s">
        <v>1176</v>
      </c>
      <c r="Q410" s="101" t="str">
        <f>_xlfn.XLOOKUP(A410,'[1]TG 2025'!$A$11:$A$731,'[1]TG 2025'!$Q$11:$Q$731,"")</f>
        <v>TOP STAR</v>
      </c>
    </row>
    <row r="411" spans="1:17" s="111" customFormat="1" ht="12.75" x14ac:dyDescent="0.2">
      <c r="A411" s="89" t="s">
        <v>1625</v>
      </c>
      <c r="B411" s="90" t="s">
        <v>1626</v>
      </c>
      <c r="C411" s="91">
        <v>3477730200166</v>
      </c>
      <c r="D411" s="92" t="s">
        <v>1589</v>
      </c>
      <c r="E411" s="92" t="s">
        <v>1589</v>
      </c>
      <c r="F411" s="89">
        <v>104.75</v>
      </c>
      <c r="G411" s="93" t="s">
        <v>1306</v>
      </c>
      <c r="H411" s="94">
        <v>5</v>
      </c>
      <c r="I411" s="89" t="s">
        <v>1252</v>
      </c>
      <c r="J411" s="92" t="s">
        <v>1175</v>
      </c>
      <c r="K411" s="91" t="s">
        <v>1156</v>
      </c>
      <c r="L411" s="94">
        <v>1</v>
      </c>
      <c r="M411" s="94">
        <v>23</v>
      </c>
      <c r="N411" s="94">
        <v>6</v>
      </c>
      <c r="O411" s="94">
        <v>138</v>
      </c>
      <c r="P411" s="95" t="s">
        <v>1176</v>
      </c>
      <c r="Q411" s="110"/>
    </row>
    <row r="412" spans="1:17" s="98" customFormat="1" x14ac:dyDescent="0.2">
      <c r="A412" s="89" t="s">
        <v>910</v>
      </c>
      <c r="B412" s="90" t="s">
        <v>1627</v>
      </c>
      <c r="C412" s="91">
        <v>3477730051034</v>
      </c>
      <c r="D412" s="92" t="s">
        <v>1589</v>
      </c>
      <c r="E412" s="92" t="s">
        <v>1589</v>
      </c>
      <c r="F412" s="92">
        <v>4.8</v>
      </c>
      <c r="G412" s="109" t="s">
        <v>1602</v>
      </c>
      <c r="H412" s="92">
        <v>0.18</v>
      </c>
      <c r="I412" s="90" t="s">
        <v>1154</v>
      </c>
      <c r="J412" s="92" t="s">
        <v>1175</v>
      </c>
      <c r="K412" s="91" t="s">
        <v>1585</v>
      </c>
      <c r="L412" s="92">
        <v>10</v>
      </c>
      <c r="M412" s="94">
        <v>24</v>
      </c>
      <c r="N412" s="90">
        <v>15</v>
      </c>
      <c r="O412" s="92">
        <v>360</v>
      </c>
      <c r="P412" s="95" t="s">
        <v>1176</v>
      </c>
      <c r="Q412" s="101" t="str">
        <f>_xlfn.XLOOKUP(A412,'[1]TG 2025'!$A$11:$A$731,'[1]TG 2025'!$Q$11:$Q$731,"")</f>
        <v>TOP STAR</v>
      </c>
    </row>
    <row r="413" spans="1:17" s="98" customFormat="1" x14ac:dyDescent="0.2">
      <c r="A413" s="89" t="s">
        <v>785</v>
      </c>
      <c r="B413" s="90" t="s">
        <v>1628</v>
      </c>
      <c r="C413" s="91">
        <v>3329480001565</v>
      </c>
      <c r="D413" s="92" t="s">
        <v>1106</v>
      </c>
      <c r="E413" s="92" t="s">
        <v>1128</v>
      </c>
      <c r="F413" s="92">
        <v>4.1900000000000004</v>
      </c>
      <c r="G413" s="92"/>
      <c r="H413" s="92">
        <v>0.5</v>
      </c>
      <c r="I413" s="90" t="s">
        <v>1154</v>
      </c>
      <c r="J413" s="92" t="s">
        <v>1175</v>
      </c>
      <c r="K413" s="91" t="s">
        <v>1156</v>
      </c>
      <c r="L413" s="92">
        <v>6</v>
      </c>
      <c r="M413" s="94">
        <v>17</v>
      </c>
      <c r="N413" s="90">
        <v>12</v>
      </c>
      <c r="O413" s="92">
        <v>204</v>
      </c>
      <c r="P413" s="95" t="s">
        <v>1629</v>
      </c>
      <c r="Q413" s="96"/>
    </row>
    <row r="414" spans="1:17" s="98" customFormat="1" x14ac:dyDescent="0.2">
      <c r="A414" s="89" t="s">
        <v>783</v>
      </c>
      <c r="B414" s="90" t="s">
        <v>1630</v>
      </c>
      <c r="C414" s="91">
        <v>3329480001589</v>
      </c>
      <c r="D414" s="92" t="s">
        <v>1106</v>
      </c>
      <c r="E414" s="92" t="s">
        <v>1128</v>
      </c>
      <c r="F414" s="92">
        <v>3.05</v>
      </c>
      <c r="G414" s="92"/>
      <c r="H414" s="92">
        <v>0.25</v>
      </c>
      <c r="I414" s="90" t="s">
        <v>1154</v>
      </c>
      <c r="J414" s="92" t="s">
        <v>1175</v>
      </c>
      <c r="K414" s="91" t="s">
        <v>1156</v>
      </c>
      <c r="L414" s="92">
        <v>6</v>
      </c>
      <c r="M414" s="94">
        <v>16</v>
      </c>
      <c r="N414" s="90">
        <v>15</v>
      </c>
      <c r="O414" s="92">
        <v>240</v>
      </c>
      <c r="P414" s="95" t="s">
        <v>1629</v>
      </c>
      <c r="Q414" s="96"/>
    </row>
    <row r="415" spans="1:17" s="98" customFormat="1" x14ac:dyDescent="0.2">
      <c r="A415" s="89" t="s">
        <v>784</v>
      </c>
      <c r="B415" s="90" t="s">
        <v>1631</v>
      </c>
      <c r="C415" s="91">
        <v>3329480001572</v>
      </c>
      <c r="D415" s="92" t="s">
        <v>1106</v>
      </c>
      <c r="E415" s="92" t="s">
        <v>1128</v>
      </c>
      <c r="F415" s="92">
        <v>5.45</v>
      </c>
      <c r="G415" s="92"/>
      <c r="H415" s="92">
        <v>0.5</v>
      </c>
      <c r="I415" s="90" t="s">
        <v>1154</v>
      </c>
      <c r="J415" s="92" t="s">
        <v>1175</v>
      </c>
      <c r="K415" s="91" t="s">
        <v>1156</v>
      </c>
      <c r="L415" s="92">
        <v>6</v>
      </c>
      <c r="M415" s="94">
        <v>17</v>
      </c>
      <c r="N415" s="90">
        <v>12</v>
      </c>
      <c r="O415" s="92">
        <v>204</v>
      </c>
      <c r="P415" s="95" t="s">
        <v>1629</v>
      </c>
      <c r="Q415" s="96"/>
    </row>
    <row r="416" spans="1:17" s="98" customFormat="1" x14ac:dyDescent="0.2">
      <c r="A416" s="89" t="s">
        <v>1632</v>
      </c>
      <c r="B416" s="90" t="s">
        <v>1633</v>
      </c>
      <c r="C416" s="91">
        <v>3661679521387</v>
      </c>
      <c r="D416" s="92" t="s">
        <v>1634</v>
      </c>
      <c r="E416" s="92" t="s">
        <v>1634</v>
      </c>
      <c r="F416" s="92">
        <v>4.43</v>
      </c>
      <c r="G416" s="92"/>
      <c r="H416" s="92">
        <v>1</v>
      </c>
      <c r="I416" s="90" t="s">
        <v>1154</v>
      </c>
      <c r="J416" s="92" t="s">
        <v>1175</v>
      </c>
      <c r="K416" s="91" t="s">
        <v>1585</v>
      </c>
      <c r="L416" s="92">
        <v>6</v>
      </c>
      <c r="M416" s="94">
        <v>5</v>
      </c>
      <c r="N416" s="90">
        <v>6</v>
      </c>
      <c r="O416" s="92">
        <v>30</v>
      </c>
      <c r="P416" s="95" t="s">
        <v>1294</v>
      </c>
      <c r="Q416" s="96"/>
    </row>
    <row r="417" spans="1:17" s="98" customFormat="1" x14ac:dyDescent="0.2">
      <c r="A417" s="89" t="s">
        <v>88</v>
      </c>
      <c r="B417" s="90" t="s">
        <v>1635</v>
      </c>
      <c r="C417" s="91">
        <v>3329484495001</v>
      </c>
      <c r="D417" s="92" t="s">
        <v>790</v>
      </c>
      <c r="E417" s="92" t="s">
        <v>1128</v>
      </c>
      <c r="F417" s="92">
        <v>4.91</v>
      </c>
      <c r="G417" s="92"/>
      <c r="H417" s="92">
        <v>0.5</v>
      </c>
      <c r="I417" s="90" t="s">
        <v>1154</v>
      </c>
      <c r="J417" s="92" t="s">
        <v>1175</v>
      </c>
      <c r="K417" s="91" t="s">
        <v>1156</v>
      </c>
      <c r="L417" s="92">
        <v>6</v>
      </c>
      <c r="M417" s="94">
        <v>24</v>
      </c>
      <c r="N417" s="90">
        <v>8</v>
      </c>
      <c r="O417" s="92">
        <v>192</v>
      </c>
      <c r="P417" s="95" t="s">
        <v>1176</v>
      </c>
      <c r="Q417" s="96"/>
    </row>
    <row r="418" spans="1:17" s="98" customFormat="1" x14ac:dyDescent="0.2">
      <c r="A418" s="89" t="s">
        <v>369</v>
      </c>
      <c r="B418" s="90" t="s">
        <v>1636</v>
      </c>
      <c r="C418" s="91">
        <v>3329488711251</v>
      </c>
      <c r="D418" s="92" t="s">
        <v>790</v>
      </c>
      <c r="E418" s="92" t="s">
        <v>1128</v>
      </c>
      <c r="F418" s="92">
        <v>1.7</v>
      </c>
      <c r="G418" s="92"/>
      <c r="H418" s="92">
        <v>0.25</v>
      </c>
      <c r="I418" s="90" t="s">
        <v>1154</v>
      </c>
      <c r="J418" s="92" t="s">
        <v>1175</v>
      </c>
      <c r="K418" s="91" t="s">
        <v>1156</v>
      </c>
      <c r="L418" s="92">
        <v>6</v>
      </c>
      <c r="M418" s="94">
        <v>24</v>
      </c>
      <c r="N418" s="90">
        <v>10</v>
      </c>
      <c r="O418" s="92">
        <v>240</v>
      </c>
      <c r="P418" s="95" t="s">
        <v>1637</v>
      </c>
      <c r="Q418" s="96"/>
    </row>
    <row r="419" spans="1:17" s="98" customFormat="1" x14ac:dyDescent="0.2">
      <c r="A419" s="89" t="s">
        <v>911</v>
      </c>
      <c r="B419" s="90" t="s">
        <v>1638</v>
      </c>
      <c r="C419" s="91">
        <v>3329488710254</v>
      </c>
      <c r="D419" s="92" t="s">
        <v>790</v>
      </c>
      <c r="E419" s="92" t="s">
        <v>1128</v>
      </c>
      <c r="F419" s="92">
        <v>100.62</v>
      </c>
      <c r="G419" s="92"/>
      <c r="H419" s="92">
        <v>25</v>
      </c>
      <c r="I419" s="90" t="s">
        <v>1154</v>
      </c>
      <c r="J419" s="92" t="s">
        <v>1155</v>
      </c>
      <c r="K419" s="91" t="s">
        <v>1156</v>
      </c>
      <c r="L419" s="92">
        <v>1</v>
      </c>
      <c r="M419" s="94">
        <v>3</v>
      </c>
      <c r="N419" s="90">
        <v>10</v>
      </c>
      <c r="O419" s="92">
        <v>30</v>
      </c>
      <c r="P419" s="95" t="s">
        <v>1637</v>
      </c>
      <c r="Q419" s="96"/>
    </row>
    <row r="420" spans="1:17" s="98" customFormat="1" x14ac:dyDescent="0.2">
      <c r="A420" s="89" t="s">
        <v>550</v>
      </c>
      <c r="B420" s="90" t="s">
        <v>1639</v>
      </c>
      <c r="C420" s="91">
        <v>3329480002142</v>
      </c>
      <c r="D420" s="92" t="s">
        <v>790</v>
      </c>
      <c r="E420" s="92" t="s">
        <v>1128</v>
      </c>
      <c r="F420" s="92">
        <v>1.84</v>
      </c>
      <c r="G420" s="92"/>
      <c r="H420" s="92">
        <v>0.2</v>
      </c>
      <c r="I420" s="90" t="s">
        <v>1154</v>
      </c>
      <c r="J420" s="92" t="s">
        <v>1175</v>
      </c>
      <c r="K420" s="91" t="s">
        <v>1156</v>
      </c>
      <c r="L420" s="92">
        <v>6</v>
      </c>
      <c r="M420" s="94">
        <v>24</v>
      </c>
      <c r="N420" s="90">
        <v>8</v>
      </c>
      <c r="O420" s="92">
        <v>192</v>
      </c>
      <c r="P420" s="95" t="s">
        <v>1176</v>
      </c>
      <c r="Q420" s="96"/>
    </row>
    <row r="421" spans="1:17" s="98" customFormat="1" x14ac:dyDescent="0.2">
      <c r="A421" s="89" t="s">
        <v>406</v>
      </c>
      <c r="B421" s="90" t="s">
        <v>1640</v>
      </c>
      <c r="C421" s="91">
        <v>3329488732508</v>
      </c>
      <c r="D421" s="92" t="s">
        <v>790</v>
      </c>
      <c r="E421" s="92" t="s">
        <v>1128</v>
      </c>
      <c r="F421" s="92">
        <v>2.39</v>
      </c>
      <c r="G421" s="92"/>
      <c r="H421" s="92">
        <v>0.25</v>
      </c>
      <c r="I421" s="90" t="s">
        <v>1154</v>
      </c>
      <c r="J421" s="92" t="s">
        <v>1175</v>
      </c>
      <c r="K421" s="91" t="s">
        <v>1156</v>
      </c>
      <c r="L421" s="92">
        <v>6</v>
      </c>
      <c r="M421" s="94">
        <v>24</v>
      </c>
      <c r="N421" s="90">
        <v>8</v>
      </c>
      <c r="O421" s="92">
        <v>192</v>
      </c>
      <c r="P421" s="95" t="s">
        <v>1176</v>
      </c>
      <c r="Q421" s="96"/>
    </row>
    <row r="422" spans="1:17" s="98" customFormat="1" x14ac:dyDescent="0.2">
      <c r="A422" s="89" t="s">
        <v>404</v>
      </c>
      <c r="B422" s="90" t="s">
        <v>1641</v>
      </c>
      <c r="C422" s="91">
        <v>3329488735004</v>
      </c>
      <c r="D422" s="92" t="s">
        <v>790</v>
      </c>
      <c r="E422" s="92" t="s">
        <v>1128</v>
      </c>
      <c r="F422" s="92">
        <v>4.51</v>
      </c>
      <c r="G422" s="92"/>
      <c r="H422" s="92">
        <v>0.5</v>
      </c>
      <c r="I422" s="90" t="s">
        <v>1154</v>
      </c>
      <c r="J422" s="92" t="s">
        <v>1175</v>
      </c>
      <c r="K422" s="91" t="s">
        <v>1156</v>
      </c>
      <c r="L422" s="92">
        <v>6</v>
      </c>
      <c r="M422" s="94">
        <v>24</v>
      </c>
      <c r="N422" s="90">
        <v>8</v>
      </c>
      <c r="O422" s="92">
        <v>192</v>
      </c>
      <c r="P422" s="95" t="s">
        <v>1176</v>
      </c>
      <c r="Q422" s="101" t="str">
        <f>_xlfn.XLOOKUP(A422,'[1]TG 2025'!$A$11:$A$731,'[1]TG 2025'!$Q$11:$Q$731,"")</f>
        <v>TOP STAR</v>
      </c>
    </row>
    <row r="423" spans="1:17" s="98" customFormat="1" x14ac:dyDescent="0.2">
      <c r="A423" s="89" t="s">
        <v>1040</v>
      </c>
      <c r="B423" s="90" t="s">
        <v>1642</v>
      </c>
      <c r="C423" s="91">
        <v>3329488730252</v>
      </c>
      <c r="D423" s="92" t="s">
        <v>790</v>
      </c>
      <c r="E423" s="92" t="s">
        <v>1128</v>
      </c>
      <c r="F423" s="92">
        <v>249.31</v>
      </c>
      <c r="G423" s="92"/>
      <c r="H423" s="92">
        <v>25</v>
      </c>
      <c r="I423" s="90" t="s">
        <v>1154</v>
      </c>
      <c r="J423" s="92" t="s">
        <v>1155</v>
      </c>
      <c r="K423" s="91" t="s">
        <v>1156</v>
      </c>
      <c r="L423" s="92">
        <v>1</v>
      </c>
      <c r="M423" s="94">
        <v>5</v>
      </c>
      <c r="N423" s="90">
        <v>8</v>
      </c>
      <c r="O423" s="92">
        <v>40</v>
      </c>
      <c r="P423" s="95" t="s">
        <v>1176</v>
      </c>
      <c r="Q423" s="96"/>
    </row>
    <row r="424" spans="1:17" s="98" customFormat="1" x14ac:dyDescent="0.2">
      <c r="A424" s="89" t="s">
        <v>1041</v>
      </c>
      <c r="B424" s="90" t="s">
        <v>1643</v>
      </c>
      <c r="C424" s="91">
        <v>3329488730030</v>
      </c>
      <c r="D424" s="92" t="s">
        <v>790</v>
      </c>
      <c r="E424" s="92" t="s">
        <v>1128</v>
      </c>
      <c r="F424" s="92">
        <v>25.8</v>
      </c>
      <c r="G424" s="92"/>
      <c r="H424" s="92">
        <v>3</v>
      </c>
      <c r="I424" s="90" t="s">
        <v>1154</v>
      </c>
      <c r="J424" s="92" t="s">
        <v>1155</v>
      </c>
      <c r="K424" s="91" t="s">
        <v>1156</v>
      </c>
      <c r="L424" s="92">
        <v>1</v>
      </c>
      <c r="M424" s="94">
        <v>12</v>
      </c>
      <c r="N424" s="90">
        <v>8</v>
      </c>
      <c r="O424" s="92">
        <v>96</v>
      </c>
      <c r="P424" s="95" t="s">
        <v>1176</v>
      </c>
      <c r="Q424" s="102" t="s">
        <v>1227</v>
      </c>
    </row>
    <row r="425" spans="1:17" s="98" customFormat="1" x14ac:dyDescent="0.2">
      <c r="A425" s="89" t="s">
        <v>549</v>
      </c>
      <c r="B425" s="90" t="s">
        <v>1644</v>
      </c>
      <c r="C425" s="91">
        <v>3329480000063</v>
      </c>
      <c r="D425" s="92" t="s">
        <v>790</v>
      </c>
      <c r="E425" s="92" t="s">
        <v>1128</v>
      </c>
      <c r="F425" s="92">
        <v>2.2999999999999998</v>
      </c>
      <c r="G425" s="92"/>
      <c r="H425" s="92">
        <v>0.2</v>
      </c>
      <c r="I425" s="90" t="s">
        <v>1154</v>
      </c>
      <c r="J425" s="92" t="s">
        <v>1175</v>
      </c>
      <c r="K425" s="91" t="s">
        <v>1156</v>
      </c>
      <c r="L425" s="92">
        <v>6</v>
      </c>
      <c r="M425" s="94">
        <v>24</v>
      </c>
      <c r="N425" s="90">
        <v>10</v>
      </c>
      <c r="O425" s="92">
        <v>240</v>
      </c>
      <c r="P425" s="95" t="s">
        <v>1645</v>
      </c>
      <c r="Q425" s="96"/>
    </row>
    <row r="426" spans="1:17" s="98" customFormat="1" x14ac:dyDescent="0.2">
      <c r="A426" s="89" t="s">
        <v>374</v>
      </c>
      <c r="B426" s="90" t="s">
        <v>1646</v>
      </c>
      <c r="C426" s="91">
        <v>3329488211256</v>
      </c>
      <c r="D426" s="92" t="s">
        <v>790</v>
      </c>
      <c r="E426" s="92" t="s">
        <v>1128</v>
      </c>
      <c r="F426" s="92">
        <v>2.92</v>
      </c>
      <c r="G426" s="92"/>
      <c r="H426" s="92">
        <v>0.25</v>
      </c>
      <c r="I426" s="90" t="s">
        <v>1154</v>
      </c>
      <c r="J426" s="92" t="s">
        <v>1175</v>
      </c>
      <c r="K426" s="91" t="s">
        <v>1156</v>
      </c>
      <c r="L426" s="92">
        <v>6</v>
      </c>
      <c r="M426" s="94">
        <v>24</v>
      </c>
      <c r="N426" s="90">
        <v>10</v>
      </c>
      <c r="O426" s="92">
        <v>240</v>
      </c>
      <c r="P426" s="95" t="s">
        <v>1645</v>
      </c>
      <c r="Q426" s="96"/>
    </row>
    <row r="427" spans="1:17" s="98" customFormat="1" x14ac:dyDescent="0.2">
      <c r="A427" s="89" t="s">
        <v>372</v>
      </c>
      <c r="B427" s="90" t="s">
        <v>1647</v>
      </c>
      <c r="C427" s="91">
        <v>3329488211201</v>
      </c>
      <c r="D427" s="92" t="s">
        <v>790</v>
      </c>
      <c r="E427" s="92" t="s">
        <v>1128</v>
      </c>
      <c r="F427" s="92">
        <v>5.4</v>
      </c>
      <c r="G427" s="92"/>
      <c r="H427" s="92">
        <v>0.5</v>
      </c>
      <c r="I427" s="90" t="s">
        <v>1154</v>
      </c>
      <c r="J427" s="92" t="s">
        <v>1175</v>
      </c>
      <c r="K427" s="91" t="s">
        <v>1156</v>
      </c>
      <c r="L427" s="92">
        <v>6</v>
      </c>
      <c r="M427" s="94">
        <v>14</v>
      </c>
      <c r="N427" s="90">
        <v>8</v>
      </c>
      <c r="O427" s="92">
        <v>112</v>
      </c>
      <c r="P427" s="95" t="s">
        <v>1645</v>
      </c>
      <c r="Q427" s="101" t="str">
        <f>_xlfn.XLOOKUP(A427,'[1]TG 2025'!$A$11:$A$731,'[1]TG 2025'!$Q$11:$Q$731,"")</f>
        <v>TOP STAR</v>
      </c>
    </row>
    <row r="428" spans="1:17" s="98" customFormat="1" x14ac:dyDescent="0.2">
      <c r="A428" s="89" t="s">
        <v>1030</v>
      </c>
      <c r="B428" s="90" t="s">
        <v>1648</v>
      </c>
      <c r="C428" s="91">
        <v>3329488210259</v>
      </c>
      <c r="D428" s="92" t="s">
        <v>790</v>
      </c>
      <c r="E428" s="92" t="s">
        <v>1128</v>
      </c>
      <c r="F428" s="92">
        <v>242.77</v>
      </c>
      <c r="G428" s="92"/>
      <c r="H428" s="92">
        <v>25</v>
      </c>
      <c r="I428" s="90" t="s">
        <v>1154</v>
      </c>
      <c r="J428" s="92" t="s">
        <v>1155</v>
      </c>
      <c r="K428" s="91" t="s">
        <v>1156</v>
      </c>
      <c r="L428" s="92">
        <v>1</v>
      </c>
      <c r="M428" s="94">
        <v>3</v>
      </c>
      <c r="N428" s="90">
        <v>8</v>
      </c>
      <c r="O428" s="92">
        <v>24</v>
      </c>
      <c r="P428" s="95" t="s">
        <v>1645</v>
      </c>
      <c r="Q428" s="96"/>
    </row>
    <row r="429" spans="1:17" s="98" customFormat="1" x14ac:dyDescent="0.2">
      <c r="A429" s="89" t="s">
        <v>1031</v>
      </c>
      <c r="B429" s="90" t="s">
        <v>1649</v>
      </c>
      <c r="C429" s="91">
        <v>3329488211034</v>
      </c>
      <c r="D429" s="92" t="s">
        <v>790</v>
      </c>
      <c r="E429" s="92" t="s">
        <v>1128</v>
      </c>
      <c r="F429" s="92">
        <v>29.81</v>
      </c>
      <c r="G429" s="92"/>
      <c r="H429" s="92">
        <v>3</v>
      </c>
      <c r="I429" s="90" t="s">
        <v>1154</v>
      </c>
      <c r="J429" s="92" t="s">
        <v>1155</v>
      </c>
      <c r="K429" s="91" t="s">
        <v>1156</v>
      </c>
      <c r="L429" s="92">
        <v>1</v>
      </c>
      <c r="M429" s="94">
        <v>12</v>
      </c>
      <c r="N429" s="90">
        <v>8</v>
      </c>
      <c r="O429" s="92">
        <v>96</v>
      </c>
      <c r="P429" s="95" t="s">
        <v>1645</v>
      </c>
      <c r="Q429" s="102" t="s">
        <v>1227</v>
      </c>
    </row>
    <row r="430" spans="1:17" s="98" customFormat="1" x14ac:dyDescent="0.2">
      <c r="A430" s="89" t="s">
        <v>11</v>
      </c>
      <c r="B430" s="90" t="s">
        <v>1650</v>
      </c>
      <c r="C430" s="91">
        <v>3329488225000</v>
      </c>
      <c r="D430" s="92" t="s">
        <v>790</v>
      </c>
      <c r="E430" s="92" t="s">
        <v>1128</v>
      </c>
      <c r="F430" s="92">
        <v>5.27</v>
      </c>
      <c r="G430" s="92"/>
      <c r="H430" s="92">
        <v>0.5</v>
      </c>
      <c r="I430" s="90" t="s">
        <v>1154</v>
      </c>
      <c r="J430" s="92" t="s">
        <v>1175</v>
      </c>
      <c r="K430" s="91" t="s">
        <v>1156</v>
      </c>
      <c r="L430" s="92">
        <v>6</v>
      </c>
      <c r="M430" s="94">
        <v>14</v>
      </c>
      <c r="N430" s="90">
        <v>8</v>
      </c>
      <c r="O430" s="92">
        <v>112</v>
      </c>
      <c r="P430" s="95" t="s">
        <v>1645</v>
      </c>
      <c r="Q430" s="96"/>
    </row>
    <row r="431" spans="1:17" s="98" customFormat="1" x14ac:dyDescent="0.2">
      <c r="A431" s="89" t="s">
        <v>379</v>
      </c>
      <c r="B431" s="90" t="s">
        <v>1651</v>
      </c>
      <c r="C431" s="91">
        <v>3329488811258</v>
      </c>
      <c r="D431" s="92" t="s">
        <v>790</v>
      </c>
      <c r="E431" s="92" t="s">
        <v>1128</v>
      </c>
      <c r="F431" s="92">
        <v>1.34</v>
      </c>
      <c r="G431" s="92"/>
      <c r="H431" s="92">
        <v>0.25</v>
      </c>
      <c r="I431" s="90" t="s">
        <v>1154</v>
      </c>
      <c r="J431" s="92" t="s">
        <v>1175</v>
      </c>
      <c r="K431" s="91" t="s">
        <v>1156</v>
      </c>
      <c r="L431" s="92">
        <v>6</v>
      </c>
      <c r="M431" s="94">
        <v>24</v>
      </c>
      <c r="N431" s="90">
        <v>8</v>
      </c>
      <c r="O431" s="92">
        <v>192</v>
      </c>
      <c r="P431" s="95" t="s">
        <v>1176</v>
      </c>
      <c r="Q431" s="96"/>
    </row>
    <row r="432" spans="1:17" s="98" customFormat="1" x14ac:dyDescent="0.2">
      <c r="A432" s="89" t="s">
        <v>378</v>
      </c>
      <c r="B432" s="90" t="s">
        <v>1652</v>
      </c>
      <c r="C432" s="91">
        <v>3329488811203</v>
      </c>
      <c r="D432" s="92" t="s">
        <v>790</v>
      </c>
      <c r="E432" s="92" t="s">
        <v>1128</v>
      </c>
      <c r="F432" s="92">
        <v>2.21</v>
      </c>
      <c r="G432" s="92"/>
      <c r="H432" s="92">
        <v>0.5</v>
      </c>
      <c r="I432" s="90" t="s">
        <v>1154</v>
      </c>
      <c r="J432" s="92" t="s">
        <v>1175</v>
      </c>
      <c r="K432" s="91" t="s">
        <v>1156</v>
      </c>
      <c r="L432" s="92">
        <v>6</v>
      </c>
      <c r="M432" s="94">
        <v>24</v>
      </c>
      <c r="N432" s="90">
        <v>8</v>
      </c>
      <c r="O432" s="92">
        <v>192</v>
      </c>
      <c r="P432" s="95" t="s">
        <v>1176</v>
      </c>
      <c r="Q432" s="101" t="str">
        <f>_xlfn.XLOOKUP(A432,'[1]TG 2025'!$A$11:$A$731,'[1]TG 2025'!$Q$11:$Q$731,"")</f>
        <v>TOP STAR</v>
      </c>
    </row>
    <row r="433" spans="1:17" s="98" customFormat="1" x14ac:dyDescent="0.2">
      <c r="A433" s="89" t="s">
        <v>1032</v>
      </c>
      <c r="B433" s="90" t="s">
        <v>1653</v>
      </c>
      <c r="C433" s="91">
        <v>3329488810206</v>
      </c>
      <c r="D433" s="92" t="s">
        <v>790</v>
      </c>
      <c r="E433" s="92" t="s">
        <v>1128</v>
      </c>
      <c r="F433" s="92">
        <v>69.97</v>
      </c>
      <c r="G433" s="92"/>
      <c r="H433" s="92">
        <v>20</v>
      </c>
      <c r="I433" s="90" t="s">
        <v>1154</v>
      </c>
      <c r="J433" s="92" t="s">
        <v>1155</v>
      </c>
      <c r="K433" s="91" t="s">
        <v>1156</v>
      </c>
      <c r="L433" s="92">
        <v>1</v>
      </c>
      <c r="M433" s="94">
        <v>5</v>
      </c>
      <c r="N433" s="90">
        <v>8</v>
      </c>
      <c r="O433" s="92">
        <v>40</v>
      </c>
      <c r="P433" s="95" t="s">
        <v>1176</v>
      </c>
      <c r="Q433" s="96"/>
    </row>
    <row r="434" spans="1:17" s="98" customFormat="1" x14ac:dyDescent="0.2">
      <c r="A434" s="89" t="s">
        <v>1033</v>
      </c>
      <c r="B434" s="90" t="s">
        <v>1654</v>
      </c>
      <c r="C434" s="91">
        <v>3329488811036</v>
      </c>
      <c r="D434" s="92" t="s">
        <v>790</v>
      </c>
      <c r="E434" s="92" t="s">
        <v>1128</v>
      </c>
      <c r="F434" s="92">
        <v>11.08</v>
      </c>
      <c r="G434" s="92"/>
      <c r="H434" s="92">
        <v>3</v>
      </c>
      <c r="I434" s="90" t="s">
        <v>1154</v>
      </c>
      <c r="J434" s="92" t="s">
        <v>1155</v>
      </c>
      <c r="K434" s="91" t="s">
        <v>1156</v>
      </c>
      <c r="L434" s="92">
        <v>1</v>
      </c>
      <c r="M434" s="94">
        <v>13</v>
      </c>
      <c r="N434" s="90">
        <v>13</v>
      </c>
      <c r="O434" s="92">
        <v>169</v>
      </c>
      <c r="P434" s="95" t="s">
        <v>1176</v>
      </c>
      <c r="Q434" s="96"/>
    </row>
    <row r="435" spans="1:17" s="98" customFormat="1" x14ac:dyDescent="0.2">
      <c r="A435" s="89" t="s">
        <v>383</v>
      </c>
      <c r="B435" s="90" t="s">
        <v>1655</v>
      </c>
      <c r="C435" s="91">
        <v>3329488311253</v>
      </c>
      <c r="D435" s="92" t="s">
        <v>790</v>
      </c>
      <c r="E435" s="92" t="s">
        <v>1128</v>
      </c>
      <c r="F435" s="92">
        <v>1.43</v>
      </c>
      <c r="G435" s="92"/>
      <c r="H435" s="92">
        <v>0.25</v>
      </c>
      <c r="I435" s="90" t="s">
        <v>1154</v>
      </c>
      <c r="J435" s="92" t="s">
        <v>1175</v>
      </c>
      <c r="K435" s="91" t="s">
        <v>1156</v>
      </c>
      <c r="L435" s="92">
        <v>6</v>
      </c>
      <c r="M435" s="94">
        <v>24</v>
      </c>
      <c r="N435" s="90">
        <v>8</v>
      </c>
      <c r="O435" s="92">
        <v>192</v>
      </c>
      <c r="P435" s="95" t="s">
        <v>1176</v>
      </c>
      <c r="Q435" s="96"/>
    </row>
    <row r="436" spans="1:17" s="98" customFormat="1" x14ac:dyDescent="0.2">
      <c r="A436" s="89" t="s">
        <v>382</v>
      </c>
      <c r="B436" s="90" t="s">
        <v>1656</v>
      </c>
      <c r="C436" s="91">
        <v>3329488311208</v>
      </c>
      <c r="D436" s="92" t="s">
        <v>790</v>
      </c>
      <c r="E436" s="92" t="s">
        <v>1128</v>
      </c>
      <c r="F436" s="92">
        <v>2.35</v>
      </c>
      <c r="G436" s="92"/>
      <c r="H436" s="92">
        <v>0.5</v>
      </c>
      <c r="I436" s="90" t="s">
        <v>1154</v>
      </c>
      <c r="J436" s="92" t="s">
        <v>1175</v>
      </c>
      <c r="K436" s="91" t="s">
        <v>1156</v>
      </c>
      <c r="L436" s="92">
        <v>6</v>
      </c>
      <c r="M436" s="94">
        <v>24</v>
      </c>
      <c r="N436" s="90">
        <v>8</v>
      </c>
      <c r="O436" s="92">
        <v>192</v>
      </c>
      <c r="P436" s="95" t="s">
        <v>1176</v>
      </c>
      <c r="Q436" s="96"/>
    </row>
    <row r="437" spans="1:17" s="98" customFormat="1" x14ac:dyDescent="0.2">
      <c r="A437" s="89" t="s">
        <v>1034</v>
      </c>
      <c r="B437" s="90" t="s">
        <v>1657</v>
      </c>
      <c r="C437" s="91">
        <v>3329488310201</v>
      </c>
      <c r="D437" s="92" t="s">
        <v>790</v>
      </c>
      <c r="E437" s="92" t="s">
        <v>1128</v>
      </c>
      <c r="F437" s="92">
        <v>79.75</v>
      </c>
      <c r="G437" s="92"/>
      <c r="H437" s="92">
        <v>20</v>
      </c>
      <c r="I437" s="90" t="s">
        <v>1154</v>
      </c>
      <c r="J437" s="92" t="s">
        <v>1155</v>
      </c>
      <c r="K437" s="91" t="s">
        <v>1156</v>
      </c>
      <c r="L437" s="92">
        <v>1</v>
      </c>
      <c r="M437" s="94">
        <v>5</v>
      </c>
      <c r="N437" s="90">
        <v>8</v>
      </c>
      <c r="O437" s="92">
        <v>40</v>
      </c>
      <c r="P437" s="95" t="s">
        <v>1176</v>
      </c>
      <c r="Q437" s="96"/>
    </row>
    <row r="438" spans="1:17" s="98" customFormat="1" x14ac:dyDescent="0.2">
      <c r="A438" s="89" t="s">
        <v>1035</v>
      </c>
      <c r="B438" s="90" t="s">
        <v>1658</v>
      </c>
      <c r="C438" s="91">
        <v>3329488311031</v>
      </c>
      <c r="D438" s="92" t="s">
        <v>790</v>
      </c>
      <c r="E438" s="92" t="s">
        <v>1128</v>
      </c>
      <c r="F438" s="92">
        <v>12.61</v>
      </c>
      <c r="G438" s="92"/>
      <c r="H438" s="92">
        <v>3</v>
      </c>
      <c r="I438" s="90" t="s">
        <v>1154</v>
      </c>
      <c r="J438" s="92" t="s">
        <v>1155</v>
      </c>
      <c r="K438" s="91" t="s">
        <v>1156</v>
      </c>
      <c r="L438" s="92">
        <v>1</v>
      </c>
      <c r="M438" s="94">
        <v>13</v>
      </c>
      <c r="N438" s="90">
        <v>13</v>
      </c>
      <c r="O438" s="92">
        <v>169</v>
      </c>
      <c r="P438" s="95" t="s">
        <v>1176</v>
      </c>
      <c r="Q438" s="96"/>
    </row>
    <row r="439" spans="1:17" s="98" customFormat="1" x14ac:dyDescent="0.2">
      <c r="A439" s="89" t="s">
        <v>388</v>
      </c>
      <c r="B439" s="90" t="s">
        <v>1659</v>
      </c>
      <c r="C439" s="91">
        <v>3329488161254</v>
      </c>
      <c r="D439" s="92" t="s">
        <v>790</v>
      </c>
      <c r="E439" s="92" t="s">
        <v>1128</v>
      </c>
      <c r="F439" s="92">
        <v>3.27</v>
      </c>
      <c r="G439" s="92"/>
      <c r="H439" s="92">
        <v>0.25</v>
      </c>
      <c r="I439" s="90" t="s">
        <v>1154</v>
      </c>
      <c r="J439" s="92" t="s">
        <v>1175</v>
      </c>
      <c r="K439" s="91" t="s">
        <v>1156</v>
      </c>
      <c r="L439" s="92">
        <v>6</v>
      </c>
      <c r="M439" s="94">
        <v>24</v>
      </c>
      <c r="N439" s="90">
        <v>10</v>
      </c>
      <c r="O439" s="92">
        <v>240</v>
      </c>
      <c r="P439" s="95" t="s">
        <v>1194</v>
      </c>
      <c r="Q439" s="96"/>
    </row>
    <row r="440" spans="1:17" s="98" customFormat="1" x14ac:dyDescent="0.2">
      <c r="A440" s="89" t="s">
        <v>1036</v>
      </c>
      <c r="B440" s="90" t="s">
        <v>1660</v>
      </c>
      <c r="C440" s="91">
        <v>3329488160257</v>
      </c>
      <c r="D440" s="92" t="s">
        <v>790</v>
      </c>
      <c r="E440" s="92" t="s">
        <v>1128</v>
      </c>
      <c r="F440" s="92">
        <v>287.77</v>
      </c>
      <c r="G440" s="92"/>
      <c r="H440" s="92">
        <v>25</v>
      </c>
      <c r="I440" s="90" t="s">
        <v>1154</v>
      </c>
      <c r="J440" s="92" t="s">
        <v>1155</v>
      </c>
      <c r="K440" s="91" t="s">
        <v>1156</v>
      </c>
      <c r="L440" s="92">
        <v>1</v>
      </c>
      <c r="M440" s="94">
        <v>3</v>
      </c>
      <c r="N440" s="90">
        <v>10</v>
      </c>
      <c r="O440" s="92">
        <v>30</v>
      </c>
      <c r="P440" s="95" t="s">
        <v>1194</v>
      </c>
      <c r="Q440" s="96"/>
    </row>
    <row r="441" spans="1:17" s="98" customFormat="1" x14ac:dyDescent="0.2">
      <c r="A441" s="89" t="s">
        <v>1037</v>
      </c>
      <c r="B441" s="90" t="s">
        <v>1661</v>
      </c>
      <c r="C441" s="91">
        <v>3329488161032</v>
      </c>
      <c r="D441" s="92" t="s">
        <v>790</v>
      </c>
      <c r="E441" s="92" t="s">
        <v>1128</v>
      </c>
      <c r="F441" s="92">
        <v>35.21</v>
      </c>
      <c r="G441" s="92"/>
      <c r="H441" s="92">
        <v>3</v>
      </c>
      <c r="I441" s="90" t="s">
        <v>1154</v>
      </c>
      <c r="J441" s="92" t="s">
        <v>1155</v>
      </c>
      <c r="K441" s="91" t="s">
        <v>1156</v>
      </c>
      <c r="L441" s="92">
        <v>1</v>
      </c>
      <c r="M441" s="94">
        <v>12</v>
      </c>
      <c r="N441" s="90">
        <v>8</v>
      </c>
      <c r="O441" s="92">
        <v>96</v>
      </c>
      <c r="P441" s="95" t="s">
        <v>1194</v>
      </c>
      <c r="Q441" s="96"/>
    </row>
    <row r="442" spans="1:17" s="98" customFormat="1" x14ac:dyDescent="0.2">
      <c r="A442" s="89" t="s">
        <v>414</v>
      </c>
      <c r="B442" s="90" t="s">
        <v>1662</v>
      </c>
      <c r="C442" s="91">
        <v>3329488411250</v>
      </c>
      <c r="D442" s="92" t="s">
        <v>790</v>
      </c>
      <c r="E442" s="92" t="s">
        <v>1128</v>
      </c>
      <c r="F442" s="92">
        <v>1.42</v>
      </c>
      <c r="G442" s="92"/>
      <c r="H442" s="92">
        <v>0.25</v>
      </c>
      <c r="I442" s="90" t="s">
        <v>1154</v>
      </c>
      <c r="J442" s="92" t="s">
        <v>1175</v>
      </c>
      <c r="K442" s="91" t="s">
        <v>1156</v>
      </c>
      <c r="L442" s="92">
        <v>6</v>
      </c>
      <c r="M442" s="94">
        <v>24</v>
      </c>
      <c r="N442" s="90">
        <v>10</v>
      </c>
      <c r="O442" s="92">
        <v>240</v>
      </c>
      <c r="P442" s="95" t="s">
        <v>1308</v>
      </c>
      <c r="Q442" s="96"/>
    </row>
    <row r="443" spans="1:17" s="98" customFormat="1" x14ac:dyDescent="0.2">
      <c r="A443" s="89" t="s">
        <v>412</v>
      </c>
      <c r="B443" s="90" t="s">
        <v>1663</v>
      </c>
      <c r="C443" s="91">
        <v>3329488411205</v>
      </c>
      <c r="D443" s="92" t="s">
        <v>790</v>
      </c>
      <c r="E443" s="92" t="s">
        <v>1128</v>
      </c>
      <c r="F443" s="92">
        <v>2.44</v>
      </c>
      <c r="G443" s="92"/>
      <c r="H443" s="92">
        <v>0.5</v>
      </c>
      <c r="I443" s="90" t="s">
        <v>1154</v>
      </c>
      <c r="J443" s="92" t="s">
        <v>1175</v>
      </c>
      <c r="K443" s="91" t="s">
        <v>1156</v>
      </c>
      <c r="L443" s="92">
        <v>6</v>
      </c>
      <c r="M443" s="94">
        <v>14</v>
      </c>
      <c r="N443" s="90">
        <v>8</v>
      </c>
      <c r="O443" s="92">
        <v>112</v>
      </c>
      <c r="P443" s="95" t="s">
        <v>1308</v>
      </c>
      <c r="Q443" s="101" t="str">
        <f>_xlfn.XLOOKUP(A443,'[1]TG 2025'!$A$11:$A$731,'[1]TG 2025'!$Q$11:$Q$731,"")</f>
        <v>TOP STAR</v>
      </c>
    </row>
    <row r="444" spans="1:17" s="98" customFormat="1" x14ac:dyDescent="0.2">
      <c r="A444" s="89" t="s">
        <v>1043</v>
      </c>
      <c r="B444" s="90" t="s">
        <v>1664</v>
      </c>
      <c r="C444" s="91">
        <v>3329488410253</v>
      </c>
      <c r="D444" s="92" t="s">
        <v>790</v>
      </c>
      <c r="E444" s="92" t="s">
        <v>1128</v>
      </c>
      <c r="F444" s="92">
        <v>104.02</v>
      </c>
      <c r="G444" s="92"/>
      <c r="H444" s="92">
        <v>25</v>
      </c>
      <c r="I444" s="90" t="s">
        <v>1154</v>
      </c>
      <c r="J444" s="92" t="s">
        <v>1155</v>
      </c>
      <c r="K444" s="91" t="s">
        <v>1156</v>
      </c>
      <c r="L444" s="92">
        <v>1</v>
      </c>
      <c r="M444" s="94">
        <v>3</v>
      </c>
      <c r="N444" s="90">
        <v>10</v>
      </c>
      <c r="O444" s="92">
        <v>30</v>
      </c>
      <c r="P444" s="95" t="s">
        <v>1308</v>
      </c>
      <c r="Q444" s="96"/>
    </row>
    <row r="445" spans="1:17" s="98" customFormat="1" x14ac:dyDescent="0.2">
      <c r="A445" s="89" t="s">
        <v>1044</v>
      </c>
      <c r="B445" s="90" t="s">
        <v>1665</v>
      </c>
      <c r="C445" s="91">
        <v>3329488411038</v>
      </c>
      <c r="D445" s="92" t="s">
        <v>790</v>
      </c>
      <c r="E445" s="92" t="s">
        <v>1128</v>
      </c>
      <c r="F445" s="92">
        <v>12.84</v>
      </c>
      <c r="G445" s="92"/>
      <c r="H445" s="92">
        <v>3</v>
      </c>
      <c r="I445" s="90" t="s">
        <v>1154</v>
      </c>
      <c r="J445" s="92" t="s">
        <v>1155</v>
      </c>
      <c r="K445" s="91" t="s">
        <v>1156</v>
      </c>
      <c r="L445" s="92">
        <v>1</v>
      </c>
      <c r="M445" s="94">
        <v>12</v>
      </c>
      <c r="N445" s="90">
        <v>8</v>
      </c>
      <c r="O445" s="92">
        <v>96</v>
      </c>
      <c r="P445" s="95" t="s">
        <v>1308</v>
      </c>
      <c r="Q445" s="102" t="s">
        <v>1227</v>
      </c>
    </row>
    <row r="446" spans="1:17" s="98" customFormat="1" x14ac:dyDescent="0.2">
      <c r="A446" s="89" t="s">
        <v>393</v>
      </c>
      <c r="B446" s="90" t="s">
        <v>1666</v>
      </c>
      <c r="C446" s="91">
        <v>3329488611124</v>
      </c>
      <c r="D446" s="92" t="s">
        <v>790</v>
      </c>
      <c r="E446" s="92" t="s">
        <v>1128</v>
      </c>
      <c r="F446" s="92">
        <v>7.16</v>
      </c>
      <c r="G446" s="92"/>
      <c r="H446" s="92">
        <v>1</v>
      </c>
      <c r="I446" s="90" t="s">
        <v>1154</v>
      </c>
      <c r="J446" s="92" t="s">
        <v>1175</v>
      </c>
      <c r="K446" s="91" t="s">
        <v>1156</v>
      </c>
      <c r="L446" s="92">
        <v>6</v>
      </c>
      <c r="M446" s="94">
        <v>17</v>
      </c>
      <c r="N446" s="90">
        <v>7</v>
      </c>
      <c r="O446" s="92">
        <v>119</v>
      </c>
      <c r="P446" s="95" t="s">
        <v>1176</v>
      </c>
      <c r="Q446" s="96"/>
    </row>
    <row r="447" spans="1:17" s="98" customFormat="1" x14ac:dyDescent="0.2">
      <c r="A447" s="89" t="s">
        <v>210</v>
      </c>
      <c r="B447" s="90" t="s">
        <v>1667</v>
      </c>
      <c r="C447" s="91">
        <v>3329488611025</v>
      </c>
      <c r="D447" s="92" t="s">
        <v>790</v>
      </c>
      <c r="E447" s="92" t="s">
        <v>1128</v>
      </c>
      <c r="F447" s="92">
        <v>14.01</v>
      </c>
      <c r="G447" s="92"/>
      <c r="H447" s="92">
        <v>2</v>
      </c>
      <c r="I447" s="90" t="s">
        <v>1154</v>
      </c>
      <c r="J447" s="92" t="s">
        <v>1175</v>
      </c>
      <c r="K447" s="91" t="s">
        <v>1156</v>
      </c>
      <c r="L447" s="92">
        <v>4</v>
      </c>
      <c r="M447" s="94">
        <v>12</v>
      </c>
      <c r="N447" s="90">
        <v>7</v>
      </c>
      <c r="O447" s="92">
        <v>84</v>
      </c>
      <c r="P447" s="95" t="s">
        <v>1176</v>
      </c>
      <c r="Q447" s="96"/>
    </row>
    <row r="448" spans="1:17" s="98" customFormat="1" x14ac:dyDescent="0.2">
      <c r="A448" s="89" t="s">
        <v>394</v>
      </c>
      <c r="B448" s="90" t="s">
        <v>1668</v>
      </c>
      <c r="C448" s="91">
        <v>3329488610011</v>
      </c>
      <c r="D448" s="92" t="s">
        <v>790</v>
      </c>
      <c r="E448" s="92" t="s">
        <v>1128</v>
      </c>
      <c r="F448" s="92">
        <v>3.81</v>
      </c>
      <c r="G448" s="92"/>
      <c r="H448" s="92">
        <v>0.5</v>
      </c>
      <c r="I448" s="90" t="s">
        <v>1154</v>
      </c>
      <c r="J448" s="92" t="s">
        <v>1175</v>
      </c>
      <c r="K448" s="91" t="s">
        <v>1156</v>
      </c>
      <c r="L448" s="92">
        <v>6</v>
      </c>
      <c r="M448" s="94">
        <v>24</v>
      </c>
      <c r="N448" s="90">
        <v>8</v>
      </c>
      <c r="O448" s="92">
        <v>192</v>
      </c>
      <c r="P448" s="95" t="s">
        <v>1176</v>
      </c>
      <c r="Q448" s="101" t="str">
        <f>_xlfn.XLOOKUP(A448,'[1]TG 2025'!$A$11:$A$731,'[1]TG 2025'!$Q$11:$Q$731,"")</f>
        <v>TOP STAR</v>
      </c>
    </row>
    <row r="449" spans="1:17" s="98" customFormat="1" x14ac:dyDescent="0.2">
      <c r="A449" s="89" t="s">
        <v>1038</v>
      </c>
      <c r="B449" s="90" t="s">
        <v>1669</v>
      </c>
      <c r="C449" s="91">
        <v>3329488610257</v>
      </c>
      <c r="D449" s="92" t="s">
        <v>790</v>
      </c>
      <c r="E449" s="92" t="s">
        <v>1128</v>
      </c>
      <c r="F449" s="92">
        <v>176.88</v>
      </c>
      <c r="G449" s="92"/>
      <c r="H449" s="92">
        <v>25</v>
      </c>
      <c r="I449" s="90" t="s">
        <v>1154</v>
      </c>
      <c r="J449" s="92" t="s">
        <v>1155</v>
      </c>
      <c r="K449" s="91" t="s">
        <v>1156</v>
      </c>
      <c r="L449" s="92">
        <v>1</v>
      </c>
      <c r="M449" s="94">
        <v>5</v>
      </c>
      <c r="N449" s="90">
        <v>8</v>
      </c>
      <c r="O449" s="92">
        <v>40</v>
      </c>
      <c r="P449" s="95" t="s">
        <v>1176</v>
      </c>
      <c r="Q449" s="96"/>
    </row>
    <row r="450" spans="1:17" s="98" customFormat="1" x14ac:dyDescent="0.2">
      <c r="A450" s="89" t="s">
        <v>1039</v>
      </c>
      <c r="B450" s="90" t="s">
        <v>1670</v>
      </c>
      <c r="C450" s="91">
        <v>3329488611056</v>
      </c>
      <c r="D450" s="92" t="s">
        <v>790</v>
      </c>
      <c r="E450" s="92" t="s">
        <v>1128</v>
      </c>
      <c r="F450" s="92">
        <v>34.76</v>
      </c>
      <c r="G450" s="92"/>
      <c r="H450" s="92">
        <v>5</v>
      </c>
      <c r="I450" s="90" t="s">
        <v>1154</v>
      </c>
      <c r="J450" s="92" t="s">
        <v>1155</v>
      </c>
      <c r="K450" s="91" t="s">
        <v>1156</v>
      </c>
      <c r="L450" s="92">
        <v>1</v>
      </c>
      <c r="M450" s="94">
        <v>13</v>
      </c>
      <c r="N450" s="90">
        <v>13</v>
      </c>
      <c r="O450" s="92">
        <v>169</v>
      </c>
      <c r="P450" s="95" t="s">
        <v>1176</v>
      </c>
      <c r="Q450" s="102" t="s">
        <v>1227</v>
      </c>
    </row>
    <row r="451" spans="1:17" s="98" customFormat="1" x14ac:dyDescent="0.2">
      <c r="A451" s="89" t="s">
        <v>86</v>
      </c>
      <c r="B451" s="90" t="s">
        <v>1671</v>
      </c>
      <c r="C451" s="91">
        <v>3329488661204</v>
      </c>
      <c r="D451" s="92" t="s">
        <v>790</v>
      </c>
      <c r="E451" s="92" t="s">
        <v>1128</v>
      </c>
      <c r="F451" s="92">
        <v>3.78</v>
      </c>
      <c r="G451" s="92"/>
      <c r="H451" s="92">
        <v>0.5</v>
      </c>
      <c r="I451" s="90" t="s">
        <v>1154</v>
      </c>
      <c r="J451" s="92" t="s">
        <v>1175</v>
      </c>
      <c r="K451" s="91" t="s">
        <v>1156</v>
      </c>
      <c r="L451" s="92">
        <v>6</v>
      </c>
      <c r="M451" s="94">
        <v>24</v>
      </c>
      <c r="N451" s="90">
        <v>8</v>
      </c>
      <c r="O451" s="92">
        <v>192</v>
      </c>
      <c r="P451" s="95" t="s">
        <v>1176</v>
      </c>
      <c r="Q451" s="101" t="str">
        <f>_xlfn.XLOOKUP(A451,'[1]TG 2025'!$A$11:$A$731,'[1]TG 2025'!$Q$11:$Q$731,"")</f>
        <v>TOP STAR</v>
      </c>
    </row>
    <row r="452" spans="1:17" s="98" customFormat="1" x14ac:dyDescent="0.2">
      <c r="A452" s="89" t="s">
        <v>397</v>
      </c>
      <c r="B452" s="90" t="s">
        <v>1672</v>
      </c>
      <c r="C452" s="91">
        <v>3329488641206</v>
      </c>
      <c r="D452" s="92" t="s">
        <v>790</v>
      </c>
      <c r="E452" s="92" t="s">
        <v>1128</v>
      </c>
      <c r="F452" s="92">
        <v>3.8</v>
      </c>
      <c r="G452" s="92"/>
      <c r="H452" s="92">
        <v>0.5</v>
      </c>
      <c r="I452" s="90" t="s">
        <v>1154</v>
      </c>
      <c r="J452" s="92" t="s">
        <v>1175</v>
      </c>
      <c r="K452" s="91" t="s">
        <v>1156</v>
      </c>
      <c r="L452" s="92">
        <v>6</v>
      </c>
      <c r="M452" s="94">
        <v>24</v>
      </c>
      <c r="N452" s="90">
        <v>8</v>
      </c>
      <c r="O452" s="92">
        <v>192</v>
      </c>
      <c r="P452" s="95" t="s">
        <v>1176</v>
      </c>
      <c r="Q452" s="96"/>
    </row>
    <row r="453" spans="1:17" s="98" customFormat="1" x14ac:dyDescent="0.2">
      <c r="A453" s="89" t="s">
        <v>84</v>
      </c>
      <c r="B453" s="90" t="s">
        <v>1673</v>
      </c>
      <c r="C453" s="91">
        <v>3329488651205</v>
      </c>
      <c r="D453" s="92" t="s">
        <v>790</v>
      </c>
      <c r="E453" s="92" t="s">
        <v>1128</v>
      </c>
      <c r="F453" s="92">
        <v>3.23</v>
      </c>
      <c r="G453" s="92"/>
      <c r="H453" s="92">
        <v>0.5</v>
      </c>
      <c r="I453" s="90" t="s">
        <v>1154</v>
      </c>
      <c r="J453" s="92" t="s">
        <v>1175</v>
      </c>
      <c r="K453" s="91" t="s">
        <v>1156</v>
      </c>
      <c r="L453" s="92">
        <v>6</v>
      </c>
      <c r="M453" s="94">
        <v>24</v>
      </c>
      <c r="N453" s="90">
        <v>8</v>
      </c>
      <c r="O453" s="92">
        <v>192</v>
      </c>
      <c r="P453" s="95" t="s">
        <v>1176</v>
      </c>
      <c r="Q453" s="96"/>
    </row>
    <row r="454" spans="1:17" s="98" customFormat="1" x14ac:dyDescent="0.2">
      <c r="A454" s="89" t="s">
        <v>912</v>
      </c>
      <c r="B454" s="90" t="s">
        <v>1674</v>
      </c>
      <c r="C454" s="91">
        <v>3329480001329</v>
      </c>
      <c r="D454" s="92" t="s">
        <v>790</v>
      </c>
      <c r="E454" s="92" t="s">
        <v>1128</v>
      </c>
      <c r="F454" s="92">
        <v>26.39</v>
      </c>
      <c r="G454" s="92"/>
      <c r="H454" s="92">
        <v>5</v>
      </c>
      <c r="I454" s="90" t="s">
        <v>1154</v>
      </c>
      <c r="J454" s="92" t="s">
        <v>1155</v>
      </c>
      <c r="K454" s="91" t="s">
        <v>1156</v>
      </c>
      <c r="L454" s="92">
        <v>1</v>
      </c>
      <c r="M454" s="94">
        <v>13</v>
      </c>
      <c r="N454" s="90">
        <v>13</v>
      </c>
      <c r="O454" s="92">
        <v>169</v>
      </c>
      <c r="P454" s="95" t="s">
        <v>1176</v>
      </c>
      <c r="Q454" s="96"/>
    </row>
    <row r="455" spans="1:17" s="98" customFormat="1" x14ac:dyDescent="0.2">
      <c r="A455" s="89" t="s">
        <v>915</v>
      </c>
      <c r="B455" s="90" t="s">
        <v>1675</v>
      </c>
      <c r="C455" s="91">
        <v>3329488640254</v>
      </c>
      <c r="D455" s="92" t="s">
        <v>790</v>
      </c>
      <c r="E455" s="92" t="s">
        <v>1128</v>
      </c>
      <c r="F455" s="92">
        <v>178.28</v>
      </c>
      <c r="G455" s="92"/>
      <c r="H455" s="92">
        <v>25</v>
      </c>
      <c r="I455" s="90" t="s">
        <v>1154</v>
      </c>
      <c r="J455" s="92" t="s">
        <v>1155</v>
      </c>
      <c r="K455" s="91" t="s">
        <v>1156</v>
      </c>
      <c r="L455" s="92">
        <v>1</v>
      </c>
      <c r="M455" s="94">
        <v>5</v>
      </c>
      <c r="N455" s="90">
        <v>8</v>
      </c>
      <c r="O455" s="92">
        <v>40</v>
      </c>
      <c r="P455" s="95" t="s">
        <v>1176</v>
      </c>
      <c r="Q455" s="96"/>
    </row>
    <row r="456" spans="1:17" s="98" customFormat="1" x14ac:dyDescent="0.2">
      <c r="A456" s="89" t="s">
        <v>172</v>
      </c>
      <c r="B456" s="90" t="s">
        <v>1676</v>
      </c>
      <c r="C456" s="91">
        <v>3329488640056</v>
      </c>
      <c r="D456" s="92" t="s">
        <v>790</v>
      </c>
      <c r="E456" s="92" t="s">
        <v>1128</v>
      </c>
      <c r="F456" s="92">
        <v>35.51</v>
      </c>
      <c r="G456" s="92"/>
      <c r="H456" s="92">
        <v>5</v>
      </c>
      <c r="I456" s="90" t="s">
        <v>1154</v>
      </c>
      <c r="J456" s="92" t="s">
        <v>1155</v>
      </c>
      <c r="K456" s="91" t="s">
        <v>1156</v>
      </c>
      <c r="L456" s="92">
        <v>1</v>
      </c>
      <c r="M456" s="94">
        <v>13</v>
      </c>
      <c r="N456" s="90">
        <v>13</v>
      </c>
      <c r="O456" s="92">
        <v>169</v>
      </c>
      <c r="P456" s="95" t="s">
        <v>1176</v>
      </c>
      <c r="Q456" s="96"/>
    </row>
    <row r="457" spans="1:17" s="98" customFormat="1" x14ac:dyDescent="0.2">
      <c r="A457" s="89" t="s">
        <v>419</v>
      </c>
      <c r="B457" s="90" t="s">
        <v>1677</v>
      </c>
      <c r="C457" s="91">
        <v>3329488511202</v>
      </c>
      <c r="D457" s="92" t="s">
        <v>790</v>
      </c>
      <c r="E457" s="92" t="s">
        <v>1128</v>
      </c>
      <c r="F457" s="92">
        <v>4.08</v>
      </c>
      <c r="G457" s="92"/>
      <c r="H457" s="92">
        <v>0.5</v>
      </c>
      <c r="I457" s="90" t="s">
        <v>1154</v>
      </c>
      <c r="J457" s="92" t="s">
        <v>1175</v>
      </c>
      <c r="K457" s="91" t="s">
        <v>1156</v>
      </c>
      <c r="L457" s="92">
        <v>6</v>
      </c>
      <c r="M457" s="94">
        <v>14</v>
      </c>
      <c r="N457" s="90">
        <v>8</v>
      </c>
      <c r="O457" s="92">
        <v>112</v>
      </c>
      <c r="P457" s="95" t="s">
        <v>1176</v>
      </c>
      <c r="Q457" s="101" t="str">
        <f>_xlfn.XLOOKUP(A457,'[1]TG 2025'!$A$11:$A$731,'[1]TG 2025'!$Q$11:$Q$731,"")</f>
        <v>TOP STAR</v>
      </c>
    </row>
    <row r="458" spans="1:17" s="98" customFormat="1" x14ac:dyDescent="0.2">
      <c r="A458" s="89" t="s">
        <v>1046</v>
      </c>
      <c r="B458" s="90" t="s">
        <v>1678</v>
      </c>
      <c r="C458" s="91">
        <v>3329488510250</v>
      </c>
      <c r="D458" s="92" t="s">
        <v>790</v>
      </c>
      <c r="E458" s="92" t="s">
        <v>1128</v>
      </c>
      <c r="F458" s="92">
        <v>175.49</v>
      </c>
      <c r="G458" s="92"/>
      <c r="H458" s="92">
        <v>25</v>
      </c>
      <c r="I458" s="90" t="s">
        <v>1154</v>
      </c>
      <c r="J458" s="92" t="s">
        <v>1155</v>
      </c>
      <c r="K458" s="91" t="s">
        <v>1156</v>
      </c>
      <c r="L458" s="92">
        <v>1</v>
      </c>
      <c r="M458" s="94">
        <v>3</v>
      </c>
      <c r="N458" s="90">
        <v>10</v>
      </c>
      <c r="O458" s="92">
        <v>30</v>
      </c>
      <c r="P458" s="95" t="s">
        <v>1176</v>
      </c>
      <c r="Q458" s="96"/>
    </row>
    <row r="459" spans="1:17" s="98" customFormat="1" x14ac:dyDescent="0.2">
      <c r="A459" s="89" t="s">
        <v>1047</v>
      </c>
      <c r="B459" s="90" t="s">
        <v>1679</v>
      </c>
      <c r="C459" s="91">
        <v>3329488511035</v>
      </c>
      <c r="D459" s="92" t="s">
        <v>790</v>
      </c>
      <c r="E459" s="92" t="s">
        <v>1128</v>
      </c>
      <c r="F459" s="92">
        <v>21.9</v>
      </c>
      <c r="G459" s="92"/>
      <c r="H459" s="92">
        <v>3</v>
      </c>
      <c r="I459" s="90" t="s">
        <v>1154</v>
      </c>
      <c r="J459" s="92" t="s">
        <v>1155</v>
      </c>
      <c r="K459" s="91" t="s">
        <v>1156</v>
      </c>
      <c r="L459" s="92">
        <v>1</v>
      </c>
      <c r="M459" s="94">
        <v>12</v>
      </c>
      <c r="N459" s="90">
        <v>8</v>
      </c>
      <c r="O459" s="92">
        <v>96</v>
      </c>
      <c r="P459" s="95" t="s">
        <v>1176</v>
      </c>
      <c r="Q459" s="96"/>
    </row>
    <row r="460" spans="1:17" s="98" customFormat="1" x14ac:dyDescent="0.2">
      <c r="A460" s="89" t="s">
        <v>422</v>
      </c>
      <c r="B460" s="90" t="s">
        <v>1680</v>
      </c>
      <c r="C460" s="91">
        <v>3329488541209</v>
      </c>
      <c r="D460" s="92" t="s">
        <v>790</v>
      </c>
      <c r="E460" s="92" t="s">
        <v>1128</v>
      </c>
      <c r="F460" s="92">
        <v>4.13</v>
      </c>
      <c r="G460" s="92"/>
      <c r="H460" s="92">
        <v>0.5</v>
      </c>
      <c r="I460" s="90" t="s">
        <v>1154</v>
      </c>
      <c r="J460" s="92" t="s">
        <v>1175</v>
      </c>
      <c r="K460" s="91" t="s">
        <v>1156</v>
      </c>
      <c r="L460" s="92">
        <v>6</v>
      </c>
      <c r="M460" s="94">
        <v>14</v>
      </c>
      <c r="N460" s="90">
        <v>8</v>
      </c>
      <c r="O460" s="92">
        <v>112</v>
      </c>
      <c r="P460" s="95" t="s">
        <v>1176</v>
      </c>
      <c r="Q460" s="96"/>
    </row>
    <row r="461" spans="1:17" s="98" customFormat="1" x14ac:dyDescent="0.2">
      <c r="A461" s="89" t="s">
        <v>1048</v>
      </c>
      <c r="B461" s="90" t="s">
        <v>1681</v>
      </c>
      <c r="C461" s="91">
        <v>3329488540257</v>
      </c>
      <c r="D461" s="92" t="s">
        <v>790</v>
      </c>
      <c r="E461" s="92" t="s">
        <v>1128</v>
      </c>
      <c r="F461" s="92">
        <v>183.13</v>
      </c>
      <c r="G461" s="92"/>
      <c r="H461" s="92">
        <v>25</v>
      </c>
      <c r="I461" s="90" t="s">
        <v>1154</v>
      </c>
      <c r="J461" s="92" t="s">
        <v>1155</v>
      </c>
      <c r="K461" s="91" t="s">
        <v>1156</v>
      </c>
      <c r="L461" s="92">
        <v>1</v>
      </c>
      <c r="M461" s="94">
        <v>3</v>
      </c>
      <c r="N461" s="90">
        <v>10</v>
      </c>
      <c r="O461" s="92">
        <v>30</v>
      </c>
      <c r="P461" s="95" t="s">
        <v>1176</v>
      </c>
      <c r="Q461" s="96"/>
    </row>
    <row r="462" spans="1:17" s="98" customFormat="1" x14ac:dyDescent="0.2">
      <c r="A462" s="89" t="s">
        <v>1049</v>
      </c>
      <c r="B462" s="90" t="s">
        <v>1682</v>
      </c>
      <c r="C462" s="91">
        <v>3329488541032</v>
      </c>
      <c r="D462" s="92" t="s">
        <v>790</v>
      </c>
      <c r="E462" s="92" t="s">
        <v>1128</v>
      </c>
      <c r="F462" s="92">
        <v>22.8</v>
      </c>
      <c r="G462" s="92"/>
      <c r="H462" s="92">
        <v>3</v>
      </c>
      <c r="I462" s="90" t="s">
        <v>1154</v>
      </c>
      <c r="J462" s="92" t="s">
        <v>1155</v>
      </c>
      <c r="K462" s="91" t="s">
        <v>1156</v>
      </c>
      <c r="L462" s="92">
        <v>1</v>
      </c>
      <c r="M462" s="94">
        <v>12</v>
      </c>
      <c r="N462" s="90">
        <v>8</v>
      </c>
      <c r="O462" s="92">
        <v>96</v>
      </c>
      <c r="P462" s="95" t="s">
        <v>1176</v>
      </c>
      <c r="Q462" s="96"/>
    </row>
    <row r="463" spans="1:17" s="98" customFormat="1" x14ac:dyDescent="0.2">
      <c r="A463" s="89" t="s">
        <v>425</v>
      </c>
      <c r="B463" s="90" t="s">
        <v>1683</v>
      </c>
      <c r="C463" s="91">
        <v>3329488521256</v>
      </c>
      <c r="D463" s="92" t="s">
        <v>790</v>
      </c>
      <c r="E463" s="92" t="s">
        <v>1128</v>
      </c>
      <c r="F463" s="92">
        <v>2.2400000000000002</v>
      </c>
      <c r="G463" s="92"/>
      <c r="H463" s="92">
        <v>0.25</v>
      </c>
      <c r="I463" s="90" t="s">
        <v>1154</v>
      </c>
      <c r="J463" s="92" t="s">
        <v>1175</v>
      </c>
      <c r="K463" s="91" t="s">
        <v>1156</v>
      </c>
      <c r="L463" s="92">
        <v>6</v>
      </c>
      <c r="M463" s="94">
        <v>24</v>
      </c>
      <c r="N463" s="90">
        <v>10</v>
      </c>
      <c r="O463" s="92">
        <v>240</v>
      </c>
      <c r="P463" s="95" t="s">
        <v>1176</v>
      </c>
      <c r="Q463" s="96"/>
    </row>
    <row r="464" spans="1:17" s="98" customFormat="1" x14ac:dyDescent="0.2">
      <c r="A464" s="89" t="s">
        <v>427</v>
      </c>
      <c r="B464" s="90" t="s">
        <v>1684</v>
      </c>
      <c r="C464" s="91">
        <v>3329488551253</v>
      </c>
      <c r="D464" s="92" t="s">
        <v>790</v>
      </c>
      <c r="E464" s="92" t="s">
        <v>1128</v>
      </c>
      <c r="F464" s="92">
        <v>1.99</v>
      </c>
      <c r="G464" s="92"/>
      <c r="H464" s="92">
        <v>0.25</v>
      </c>
      <c r="I464" s="90" t="s">
        <v>1154</v>
      </c>
      <c r="J464" s="92" t="s">
        <v>1175</v>
      </c>
      <c r="K464" s="91" t="s">
        <v>1156</v>
      </c>
      <c r="L464" s="92">
        <v>6</v>
      </c>
      <c r="M464" s="94">
        <v>24</v>
      </c>
      <c r="N464" s="90">
        <v>10</v>
      </c>
      <c r="O464" s="92">
        <v>240</v>
      </c>
      <c r="P464" s="95" t="s">
        <v>1176</v>
      </c>
      <c r="Q464" s="96"/>
    </row>
    <row r="465" spans="1:17" s="98" customFormat="1" x14ac:dyDescent="0.2">
      <c r="A465" s="89" t="s">
        <v>1051</v>
      </c>
      <c r="B465" s="90" t="s">
        <v>1685</v>
      </c>
      <c r="C465" s="91">
        <v>3329488550256</v>
      </c>
      <c r="D465" s="92" t="s">
        <v>790</v>
      </c>
      <c r="E465" s="92" t="s">
        <v>1128</v>
      </c>
      <c r="F465" s="92">
        <v>160.22999999999999</v>
      </c>
      <c r="G465" s="92"/>
      <c r="H465" s="92">
        <v>25</v>
      </c>
      <c r="I465" s="90" t="s">
        <v>1154</v>
      </c>
      <c r="J465" s="92" t="s">
        <v>1155</v>
      </c>
      <c r="K465" s="91" t="s">
        <v>1156</v>
      </c>
      <c r="L465" s="92">
        <v>1</v>
      </c>
      <c r="M465" s="94">
        <v>3</v>
      </c>
      <c r="N465" s="90">
        <v>10</v>
      </c>
      <c r="O465" s="92">
        <v>30</v>
      </c>
      <c r="P465" s="95" t="s">
        <v>1176</v>
      </c>
      <c r="Q465" s="96"/>
    </row>
    <row r="466" spans="1:17" s="98" customFormat="1" x14ac:dyDescent="0.2">
      <c r="A466" s="89" t="s">
        <v>1050</v>
      </c>
      <c r="B466" s="90" t="s">
        <v>1686</v>
      </c>
      <c r="C466" s="91">
        <v>3329488521034</v>
      </c>
      <c r="D466" s="92" t="s">
        <v>790</v>
      </c>
      <c r="E466" s="92" t="s">
        <v>1128</v>
      </c>
      <c r="F466" s="92">
        <v>18.13</v>
      </c>
      <c r="G466" s="92"/>
      <c r="H466" s="92">
        <v>3</v>
      </c>
      <c r="I466" s="90" t="s">
        <v>1154</v>
      </c>
      <c r="J466" s="92" t="s">
        <v>1155</v>
      </c>
      <c r="K466" s="91" t="s">
        <v>1156</v>
      </c>
      <c r="L466" s="92">
        <v>1</v>
      </c>
      <c r="M466" s="94">
        <v>12</v>
      </c>
      <c r="N466" s="90">
        <v>8</v>
      </c>
      <c r="O466" s="92">
        <v>96</v>
      </c>
      <c r="P466" s="95" t="s">
        <v>1176</v>
      </c>
      <c r="Q466" s="96"/>
    </row>
    <row r="467" spans="1:17" s="98" customFormat="1" x14ac:dyDescent="0.2">
      <c r="A467" s="89" t="s">
        <v>417</v>
      </c>
      <c r="B467" s="90" t="s">
        <v>1687</v>
      </c>
      <c r="C467" s="91">
        <v>3329488572500</v>
      </c>
      <c r="D467" s="92" t="s">
        <v>790</v>
      </c>
      <c r="E467" s="92" t="s">
        <v>1128</v>
      </c>
      <c r="F467" s="92">
        <v>1.93</v>
      </c>
      <c r="G467" s="92"/>
      <c r="H467" s="92">
        <v>0.25</v>
      </c>
      <c r="I467" s="90" t="s">
        <v>1154</v>
      </c>
      <c r="J467" s="92" t="s">
        <v>1175</v>
      </c>
      <c r="K467" s="91" t="s">
        <v>1156</v>
      </c>
      <c r="L467" s="92">
        <v>6</v>
      </c>
      <c r="M467" s="94">
        <v>24</v>
      </c>
      <c r="N467" s="90">
        <v>10</v>
      </c>
      <c r="O467" s="92">
        <v>240</v>
      </c>
      <c r="P467" s="95" t="s">
        <v>1176</v>
      </c>
      <c r="Q467" s="96"/>
    </row>
    <row r="468" spans="1:17" s="98" customFormat="1" x14ac:dyDescent="0.2">
      <c r="A468" s="89" t="s">
        <v>1045</v>
      </c>
      <c r="B468" s="90" t="s">
        <v>1688</v>
      </c>
      <c r="C468" s="91">
        <v>3329488570254</v>
      </c>
      <c r="D468" s="92" t="s">
        <v>790</v>
      </c>
      <c r="E468" s="92" t="s">
        <v>1128</v>
      </c>
      <c r="F468" s="92">
        <v>159.49</v>
      </c>
      <c r="G468" s="92"/>
      <c r="H468" s="92">
        <v>25</v>
      </c>
      <c r="I468" s="90" t="s">
        <v>1154</v>
      </c>
      <c r="J468" s="92" t="s">
        <v>1155</v>
      </c>
      <c r="K468" s="91" t="s">
        <v>1156</v>
      </c>
      <c r="L468" s="92">
        <v>1</v>
      </c>
      <c r="M468" s="94">
        <v>6</v>
      </c>
      <c r="N468" s="90">
        <v>5</v>
      </c>
      <c r="O468" s="92">
        <v>30</v>
      </c>
      <c r="P468" s="95" t="s">
        <v>1176</v>
      </c>
      <c r="Q468" s="96"/>
    </row>
    <row r="469" spans="1:17" s="98" customFormat="1" x14ac:dyDescent="0.2">
      <c r="A469" s="89" t="s">
        <v>401</v>
      </c>
      <c r="B469" s="90" t="s">
        <v>1689</v>
      </c>
      <c r="C469" s="91">
        <v>3329485835004</v>
      </c>
      <c r="D469" s="92" t="s">
        <v>790</v>
      </c>
      <c r="E469" s="92" t="s">
        <v>1128</v>
      </c>
      <c r="F469" s="92">
        <v>4.2300000000000004</v>
      </c>
      <c r="G469" s="92"/>
      <c r="H469" s="92">
        <v>0.5</v>
      </c>
      <c r="I469" s="90" t="s">
        <v>1154</v>
      </c>
      <c r="J469" s="92" t="s">
        <v>1175</v>
      </c>
      <c r="K469" s="91" t="s">
        <v>1156</v>
      </c>
      <c r="L469" s="92">
        <v>6</v>
      </c>
      <c r="M469" s="94">
        <v>24</v>
      </c>
      <c r="N469" s="90">
        <v>8</v>
      </c>
      <c r="O469" s="92">
        <v>192</v>
      </c>
      <c r="P469" s="95" t="s">
        <v>1164</v>
      </c>
      <c r="Q469" s="96"/>
    </row>
    <row r="470" spans="1:17" s="98" customFormat="1" x14ac:dyDescent="0.2">
      <c r="A470" s="89" t="s">
        <v>174</v>
      </c>
      <c r="B470" s="90" t="s">
        <v>1690</v>
      </c>
      <c r="C470" s="91">
        <v>3329488115004</v>
      </c>
      <c r="D470" s="92" t="s">
        <v>790</v>
      </c>
      <c r="E470" s="92" t="s">
        <v>1128</v>
      </c>
      <c r="F470" s="92">
        <v>4.16</v>
      </c>
      <c r="G470" s="92"/>
      <c r="H470" s="92">
        <v>0.5</v>
      </c>
      <c r="I470" s="90" t="s">
        <v>1154</v>
      </c>
      <c r="J470" s="92" t="s">
        <v>1175</v>
      </c>
      <c r="K470" s="91" t="s">
        <v>1156</v>
      </c>
      <c r="L470" s="92">
        <v>6</v>
      </c>
      <c r="M470" s="94">
        <v>24</v>
      </c>
      <c r="N470" s="90">
        <v>8</v>
      </c>
      <c r="O470" s="92">
        <v>192</v>
      </c>
      <c r="P470" s="95" t="s">
        <v>1176</v>
      </c>
      <c r="Q470" s="96"/>
    </row>
    <row r="471" spans="1:17" s="98" customFormat="1" x14ac:dyDescent="0.2">
      <c r="A471" s="89" t="s">
        <v>173</v>
      </c>
      <c r="B471" s="90" t="s">
        <v>1691</v>
      </c>
      <c r="C471" s="91">
        <v>3329488110054</v>
      </c>
      <c r="D471" s="92" t="s">
        <v>790</v>
      </c>
      <c r="E471" s="92" t="s">
        <v>1128</v>
      </c>
      <c r="F471" s="92">
        <v>38.82</v>
      </c>
      <c r="G471" s="92"/>
      <c r="H471" s="92">
        <v>5</v>
      </c>
      <c r="I471" s="90" t="s">
        <v>1154</v>
      </c>
      <c r="J471" s="92" t="s">
        <v>1155</v>
      </c>
      <c r="K471" s="91" t="s">
        <v>1156</v>
      </c>
      <c r="L471" s="92">
        <v>1</v>
      </c>
      <c r="M471" s="94">
        <v>13</v>
      </c>
      <c r="N471" s="90">
        <v>13</v>
      </c>
      <c r="O471" s="92">
        <v>169</v>
      </c>
      <c r="P471" s="95" t="s">
        <v>1176</v>
      </c>
      <c r="Q471" s="96"/>
    </row>
    <row r="472" spans="1:17" s="98" customFormat="1" x14ac:dyDescent="0.2">
      <c r="A472" s="89" t="s">
        <v>1692</v>
      </c>
      <c r="B472" s="90" t="s">
        <v>1693</v>
      </c>
      <c r="C472" s="91">
        <v>3329480002586</v>
      </c>
      <c r="D472" s="92" t="s">
        <v>790</v>
      </c>
      <c r="E472" s="92" t="s">
        <v>1128</v>
      </c>
      <c r="F472" s="92">
        <v>6.0670000000000002</v>
      </c>
      <c r="G472" s="92" t="s">
        <v>1306</v>
      </c>
      <c r="H472" s="92">
        <v>0.25</v>
      </c>
      <c r="I472" s="90" t="s">
        <v>1252</v>
      </c>
      <c r="J472" s="92" t="s">
        <v>1175</v>
      </c>
      <c r="K472" s="91" t="s">
        <v>1156</v>
      </c>
      <c r="L472" s="92">
        <v>6</v>
      </c>
      <c r="M472" s="94">
        <v>14</v>
      </c>
      <c r="N472" s="90">
        <v>8</v>
      </c>
      <c r="O472" s="92">
        <v>112</v>
      </c>
      <c r="P472" s="95" t="s">
        <v>1294</v>
      </c>
      <c r="Q472" s="96"/>
    </row>
    <row r="473" spans="1:17" s="98" customFormat="1" x14ac:dyDescent="0.2">
      <c r="A473" s="89" t="s">
        <v>567</v>
      </c>
      <c r="B473" s="90" t="s">
        <v>1694</v>
      </c>
      <c r="C473" s="91">
        <v>3329487371258</v>
      </c>
      <c r="D473" s="92" t="s">
        <v>792</v>
      </c>
      <c r="E473" s="92" t="s">
        <v>1128</v>
      </c>
      <c r="F473" s="92">
        <v>3.66</v>
      </c>
      <c r="G473" s="92"/>
      <c r="H473" s="92">
        <v>0.25</v>
      </c>
      <c r="I473" s="90" t="s">
        <v>1154</v>
      </c>
      <c r="J473" s="92" t="s">
        <v>1175</v>
      </c>
      <c r="K473" s="91" t="s">
        <v>1156</v>
      </c>
      <c r="L473" s="92">
        <v>8</v>
      </c>
      <c r="M473" s="94">
        <v>17</v>
      </c>
      <c r="N473" s="90">
        <v>8</v>
      </c>
      <c r="O473" s="92">
        <v>136</v>
      </c>
      <c r="P473" s="95" t="s">
        <v>1194</v>
      </c>
      <c r="Q473" s="96"/>
    </row>
    <row r="474" spans="1:17" s="98" customFormat="1" x14ac:dyDescent="0.2">
      <c r="A474" s="89" t="s">
        <v>564</v>
      </c>
      <c r="B474" s="90" t="s">
        <v>1695</v>
      </c>
      <c r="C474" s="91">
        <v>3329487301255</v>
      </c>
      <c r="D474" s="92" t="s">
        <v>792</v>
      </c>
      <c r="E474" s="92" t="s">
        <v>1128</v>
      </c>
      <c r="F474" s="92">
        <v>4.0199999999999996</v>
      </c>
      <c r="G474" s="92"/>
      <c r="H474" s="92">
        <v>0.25</v>
      </c>
      <c r="I474" s="90" t="s">
        <v>1154</v>
      </c>
      <c r="J474" s="92" t="s">
        <v>1175</v>
      </c>
      <c r="K474" s="91" t="s">
        <v>1156</v>
      </c>
      <c r="L474" s="92">
        <v>6</v>
      </c>
      <c r="M474" s="94">
        <v>24</v>
      </c>
      <c r="N474" s="90">
        <v>10</v>
      </c>
      <c r="O474" s="92">
        <v>240</v>
      </c>
      <c r="P474" s="95" t="s">
        <v>1420</v>
      </c>
      <c r="Q474" s="96"/>
    </row>
    <row r="475" spans="1:17" s="98" customFormat="1" x14ac:dyDescent="0.2">
      <c r="A475" s="89" t="s">
        <v>563</v>
      </c>
      <c r="B475" s="90" t="s">
        <v>1696</v>
      </c>
      <c r="C475" s="91">
        <v>3329487301200</v>
      </c>
      <c r="D475" s="92" t="s">
        <v>792</v>
      </c>
      <c r="E475" s="92" t="s">
        <v>1128</v>
      </c>
      <c r="F475" s="92">
        <v>7.7</v>
      </c>
      <c r="G475" s="92"/>
      <c r="H475" s="92">
        <v>0.5</v>
      </c>
      <c r="I475" s="90" t="s">
        <v>1154</v>
      </c>
      <c r="J475" s="92" t="s">
        <v>1175</v>
      </c>
      <c r="K475" s="91" t="s">
        <v>1156</v>
      </c>
      <c r="L475" s="92">
        <v>6</v>
      </c>
      <c r="M475" s="94">
        <v>14</v>
      </c>
      <c r="N475" s="90">
        <v>8</v>
      </c>
      <c r="O475" s="92">
        <v>112</v>
      </c>
      <c r="P475" s="95" t="s">
        <v>1420</v>
      </c>
      <c r="Q475" s="96"/>
    </row>
    <row r="476" spans="1:17" s="98" customFormat="1" x14ac:dyDescent="0.2">
      <c r="A476" s="89" t="s">
        <v>49</v>
      </c>
      <c r="B476" s="90" t="s">
        <v>1697</v>
      </c>
      <c r="C476" s="91">
        <v>3329487300258</v>
      </c>
      <c r="D476" s="92" t="s">
        <v>792</v>
      </c>
      <c r="E476" s="92" t="s">
        <v>1128</v>
      </c>
      <c r="F476" s="92">
        <v>376.34</v>
      </c>
      <c r="G476" s="92"/>
      <c r="H476" s="92">
        <v>25</v>
      </c>
      <c r="I476" s="90" t="s">
        <v>1154</v>
      </c>
      <c r="J476" s="92" t="s">
        <v>1155</v>
      </c>
      <c r="K476" s="91" t="s">
        <v>1156</v>
      </c>
      <c r="L476" s="92">
        <v>1</v>
      </c>
      <c r="M476" s="94">
        <v>5</v>
      </c>
      <c r="N476" s="90">
        <v>8</v>
      </c>
      <c r="O476" s="92">
        <v>40</v>
      </c>
      <c r="P476" s="95" t="s">
        <v>1420</v>
      </c>
      <c r="Q476" s="96"/>
    </row>
    <row r="477" spans="1:17" s="98" customFormat="1" x14ac:dyDescent="0.2">
      <c r="A477" s="89" t="s">
        <v>50</v>
      </c>
      <c r="B477" s="90" t="s">
        <v>1698</v>
      </c>
      <c r="C477" s="91">
        <v>3329487301057</v>
      </c>
      <c r="D477" s="92" t="s">
        <v>792</v>
      </c>
      <c r="E477" s="92" t="s">
        <v>1128</v>
      </c>
      <c r="F477" s="92">
        <v>76.349999999999994</v>
      </c>
      <c r="G477" s="92"/>
      <c r="H477" s="92">
        <v>5</v>
      </c>
      <c r="I477" s="90" t="s">
        <v>1154</v>
      </c>
      <c r="J477" s="92" t="s">
        <v>1155</v>
      </c>
      <c r="K477" s="91" t="s">
        <v>1156</v>
      </c>
      <c r="L477" s="92">
        <v>1</v>
      </c>
      <c r="M477" s="94">
        <v>12</v>
      </c>
      <c r="N477" s="90">
        <v>12</v>
      </c>
      <c r="O477" s="92">
        <v>144</v>
      </c>
      <c r="P477" s="95" t="s">
        <v>1420</v>
      </c>
      <c r="Q477" s="101" t="str">
        <f>_xlfn.XLOOKUP(A477,'[1]TG 2025'!$A$11:$A$731,'[1]TG 2025'!$Q$11:$Q$731,"")</f>
        <v>TOP STAR</v>
      </c>
    </row>
    <row r="478" spans="1:17" s="98" customFormat="1" x14ac:dyDescent="0.2">
      <c r="A478" s="89" t="s">
        <v>571</v>
      </c>
      <c r="B478" s="90" t="s">
        <v>1699</v>
      </c>
      <c r="C478" s="91">
        <v>3329487462505</v>
      </c>
      <c r="D478" s="92" t="s">
        <v>792</v>
      </c>
      <c r="E478" s="92" t="s">
        <v>1128</v>
      </c>
      <c r="F478" s="92">
        <v>6.65</v>
      </c>
      <c r="G478" s="92"/>
      <c r="H478" s="92">
        <v>0.25</v>
      </c>
      <c r="I478" s="90" t="s">
        <v>1154</v>
      </c>
      <c r="J478" s="92" t="s">
        <v>1175</v>
      </c>
      <c r="K478" s="91" t="s">
        <v>1156</v>
      </c>
      <c r="L478" s="92">
        <v>12</v>
      </c>
      <c r="M478" s="94">
        <v>14</v>
      </c>
      <c r="N478" s="90">
        <v>8</v>
      </c>
      <c r="O478" s="92">
        <v>112</v>
      </c>
      <c r="P478" s="95" t="s">
        <v>1645</v>
      </c>
      <c r="Q478" s="96"/>
    </row>
    <row r="479" spans="1:17" s="98" customFormat="1" x14ac:dyDescent="0.2">
      <c r="A479" s="89" t="s">
        <v>43</v>
      </c>
      <c r="B479" s="90" t="s">
        <v>1700</v>
      </c>
      <c r="C479" s="91">
        <v>3329487460051</v>
      </c>
      <c r="D479" s="92" t="s">
        <v>792</v>
      </c>
      <c r="E479" s="92" t="s">
        <v>1128</v>
      </c>
      <c r="F479" s="92">
        <v>187.45</v>
      </c>
      <c r="G479" s="92"/>
      <c r="H479" s="92">
        <v>10</v>
      </c>
      <c r="I479" s="90" t="s">
        <v>1154</v>
      </c>
      <c r="J479" s="92" t="s">
        <v>1155</v>
      </c>
      <c r="K479" s="91" t="s">
        <v>1156</v>
      </c>
      <c r="L479" s="92">
        <v>1</v>
      </c>
      <c r="M479" s="94">
        <v>8</v>
      </c>
      <c r="N479" s="90">
        <v>5</v>
      </c>
      <c r="O479" s="92">
        <v>40</v>
      </c>
      <c r="P479" s="95" t="s">
        <v>1645</v>
      </c>
      <c r="Q479" s="96"/>
    </row>
    <row r="480" spans="1:17" s="98" customFormat="1" x14ac:dyDescent="0.2">
      <c r="A480" s="89" t="s">
        <v>576</v>
      </c>
      <c r="B480" s="90" t="s">
        <v>1701</v>
      </c>
      <c r="C480" s="91">
        <v>3329487401504</v>
      </c>
      <c r="D480" s="92" t="s">
        <v>792</v>
      </c>
      <c r="E480" s="92" t="s">
        <v>1128</v>
      </c>
      <c r="F480" s="92">
        <v>4.5199999999999996</v>
      </c>
      <c r="G480" s="92"/>
      <c r="H480" s="92">
        <v>0.15</v>
      </c>
      <c r="I480" s="90" t="s">
        <v>1154</v>
      </c>
      <c r="J480" s="92" t="s">
        <v>1175</v>
      </c>
      <c r="K480" s="91" t="s">
        <v>1156</v>
      </c>
      <c r="L480" s="92">
        <v>8</v>
      </c>
      <c r="M480" s="94">
        <v>24</v>
      </c>
      <c r="N480" s="90">
        <v>8</v>
      </c>
      <c r="O480" s="92">
        <v>192</v>
      </c>
      <c r="P480" s="95" t="s">
        <v>1294</v>
      </c>
      <c r="Q480" s="96"/>
    </row>
    <row r="481" spans="1:17" s="98" customFormat="1" x14ac:dyDescent="0.2">
      <c r="A481" s="89" t="s">
        <v>570</v>
      </c>
      <c r="B481" s="90" t="s">
        <v>1702</v>
      </c>
      <c r="C481" s="91">
        <v>3329487361259</v>
      </c>
      <c r="D481" s="92" t="s">
        <v>792</v>
      </c>
      <c r="E481" s="92" t="s">
        <v>1128</v>
      </c>
      <c r="F481" s="92">
        <v>4.3600000000000003</v>
      </c>
      <c r="G481" s="92"/>
      <c r="H481" s="92">
        <v>0.25</v>
      </c>
      <c r="I481" s="90" t="s">
        <v>1154</v>
      </c>
      <c r="J481" s="92" t="s">
        <v>1175</v>
      </c>
      <c r="K481" s="91" t="s">
        <v>1156</v>
      </c>
      <c r="L481" s="92">
        <v>8</v>
      </c>
      <c r="M481" s="94">
        <v>17</v>
      </c>
      <c r="N481" s="90">
        <v>8</v>
      </c>
      <c r="O481" s="92">
        <v>136</v>
      </c>
      <c r="P481" s="95" t="s">
        <v>1194</v>
      </c>
      <c r="Q481" s="96"/>
    </row>
    <row r="482" spans="1:17" s="98" customFormat="1" x14ac:dyDescent="0.2">
      <c r="A482" s="89" t="s">
        <v>561</v>
      </c>
      <c r="B482" s="90" t="s">
        <v>1703</v>
      </c>
      <c r="C482" s="91">
        <v>3329487692506</v>
      </c>
      <c r="D482" s="92" t="s">
        <v>792</v>
      </c>
      <c r="E482" s="92" t="s">
        <v>1128</v>
      </c>
      <c r="F482" s="92">
        <v>4.7300000000000004</v>
      </c>
      <c r="G482" s="92"/>
      <c r="H482" s="92">
        <v>0.25</v>
      </c>
      <c r="I482" s="90" t="s">
        <v>1154</v>
      </c>
      <c r="J482" s="92" t="s">
        <v>1175</v>
      </c>
      <c r="K482" s="91" t="s">
        <v>1156</v>
      </c>
      <c r="L482" s="92">
        <v>8</v>
      </c>
      <c r="M482" s="94">
        <v>17</v>
      </c>
      <c r="N482" s="90">
        <v>8</v>
      </c>
      <c r="O482" s="92">
        <v>136</v>
      </c>
      <c r="P482" s="95" t="s">
        <v>1164</v>
      </c>
      <c r="Q482" s="96"/>
    </row>
    <row r="483" spans="1:17" s="98" customFormat="1" x14ac:dyDescent="0.2">
      <c r="A483" s="89" t="s">
        <v>562</v>
      </c>
      <c r="B483" s="90" t="s">
        <v>1704</v>
      </c>
      <c r="C483" s="91">
        <v>3329487702502</v>
      </c>
      <c r="D483" s="92" t="s">
        <v>792</v>
      </c>
      <c r="E483" s="92" t="s">
        <v>1128</v>
      </c>
      <c r="F483" s="92">
        <v>3.4</v>
      </c>
      <c r="G483" s="92"/>
      <c r="H483" s="92">
        <v>0.25</v>
      </c>
      <c r="I483" s="90" t="s">
        <v>1154</v>
      </c>
      <c r="J483" s="92" t="s">
        <v>1175</v>
      </c>
      <c r="K483" s="91" t="s">
        <v>1156</v>
      </c>
      <c r="L483" s="92">
        <v>8</v>
      </c>
      <c r="M483" s="94">
        <v>17</v>
      </c>
      <c r="N483" s="90">
        <v>8</v>
      </c>
      <c r="O483" s="92">
        <v>136</v>
      </c>
      <c r="P483" s="95" t="s">
        <v>1176</v>
      </c>
      <c r="Q483" s="96"/>
    </row>
    <row r="484" spans="1:17" s="98" customFormat="1" x14ac:dyDescent="0.2">
      <c r="A484" s="89" t="s">
        <v>574</v>
      </c>
      <c r="B484" s="90" t="s">
        <v>1705</v>
      </c>
      <c r="C484" s="91">
        <v>3329487131258</v>
      </c>
      <c r="D484" s="92" t="s">
        <v>792</v>
      </c>
      <c r="E484" s="92" t="s">
        <v>1128</v>
      </c>
      <c r="F484" s="92">
        <v>4.91</v>
      </c>
      <c r="G484" s="92"/>
      <c r="H484" s="92">
        <v>0.25</v>
      </c>
      <c r="I484" s="90" t="s">
        <v>1154</v>
      </c>
      <c r="J484" s="92" t="s">
        <v>1175</v>
      </c>
      <c r="K484" s="91" t="s">
        <v>1156</v>
      </c>
      <c r="L484" s="92">
        <v>6</v>
      </c>
      <c r="M484" s="94">
        <v>24</v>
      </c>
      <c r="N484" s="90">
        <v>10</v>
      </c>
      <c r="O484" s="92">
        <v>240</v>
      </c>
      <c r="P484" s="95" t="s">
        <v>1706</v>
      </c>
      <c r="Q484" s="96"/>
    </row>
    <row r="485" spans="1:17" s="98" customFormat="1" x14ac:dyDescent="0.2">
      <c r="A485" s="89" t="s">
        <v>573</v>
      </c>
      <c r="B485" s="90" t="s">
        <v>1707</v>
      </c>
      <c r="C485" s="91">
        <v>3329487381257</v>
      </c>
      <c r="D485" s="92" t="s">
        <v>792</v>
      </c>
      <c r="E485" s="92" t="s">
        <v>1128</v>
      </c>
      <c r="F485" s="92">
        <v>2.58</v>
      </c>
      <c r="G485" s="92"/>
      <c r="H485" s="92">
        <v>0.25</v>
      </c>
      <c r="I485" s="90" t="s">
        <v>1154</v>
      </c>
      <c r="J485" s="92" t="s">
        <v>1175</v>
      </c>
      <c r="K485" s="91" t="s">
        <v>1156</v>
      </c>
      <c r="L485" s="92">
        <v>6</v>
      </c>
      <c r="M485" s="94">
        <v>14</v>
      </c>
      <c r="N485" s="90">
        <v>7</v>
      </c>
      <c r="O485" s="92">
        <v>98</v>
      </c>
      <c r="P485" s="95" t="s">
        <v>1629</v>
      </c>
      <c r="Q485" s="96"/>
    </row>
    <row r="486" spans="1:17" s="98" customFormat="1" x14ac:dyDescent="0.2">
      <c r="A486" s="89" t="s">
        <v>44</v>
      </c>
      <c r="B486" s="90" t="s">
        <v>1708</v>
      </c>
      <c r="C486" s="91">
        <v>3329487380250</v>
      </c>
      <c r="D486" s="92" t="s">
        <v>792</v>
      </c>
      <c r="E486" s="92" t="s">
        <v>1128</v>
      </c>
      <c r="F486" s="92">
        <v>198.82</v>
      </c>
      <c r="G486" s="92"/>
      <c r="H486" s="92">
        <v>25</v>
      </c>
      <c r="I486" s="90" t="s">
        <v>1154</v>
      </c>
      <c r="J486" s="92" t="s">
        <v>1155</v>
      </c>
      <c r="K486" s="91" t="s">
        <v>1156</v>
      </c>
      <c r="L486" s="92">
        <v>1</v>
      </c>
      <c r="M486" s="94">
        <v>3</v>
      </c>
      <c r="N486" s="90">
        <v>5</v>
      </c>
      <c r="O486" s="92">
        <v>15</v>
      </c>
      <c r="P486" s="95" t="s">
        <v>1629</v>
      </c>
      <c r="Q486" s="96"/>
    </row>
    <row r="487" spans="1:17" s="98" customFormat="1" x14ac:dyDescent="0.2">
      <c r="A487" s="89" t="s">
        <v>763</v>
      </c>
      <c r="B487" s="90" t="s">
        <v>1709</v>
      </c>
      <c r="C487" s="91">
        <v>3329480005006</v>
      </c>
      <c r="D487" s="92" t="s">
        <v>792</v>
      </c>
      <c r="E487" s="92" t="s">
        <v>1128</v>
      </c>
      <c r="F487" s="92">
        <v>22.46</v>
      </c>
      <c r="G487" s="92"/>
      <c r="H487" s="92">
        <v>3</v>
      </c>
      <c r="I487" s="90" t="s">
        <v>1154</v>
      </c>
      <c r="J487" s="92" t="s">
        <v>1155</v>
      </c>
      <c r="K487" s="91" t="s">
        <v>1156</v>
      </c>
      <c r="L487" s="92">
        <v>1</v>
      </c>
      <c r="M487" s="94">
        <v>12</v>
      </c>
      <c r="N487" s="90">
        <v>8</v>
      </c>
      <c r="O487" s="92">
        <v>96</v>
      </c>
      <c r="P487" s="95" t="s">
        <v>1629</v>
      </c>
      <c r="Q487" s="96"/>
    </row>
    <row r="488" spans="1:17" s="98" customFormat="1" x14ac:dyDescent="0.2">
      <c r="A488" s="89" t="s">
        <v>566</v>
      </c>
      <c r="B488" s="90" t="s">
        <v>1710</v>
      </c>
      <c r="C488" s="91">
        <v>3329487311254</v>
      </c>
      <c r="D488" s="92" t="s">
        <v>792</v>
      </c>
      <c r="E488" s="92" t="s">
        <v>1128</v>
      </c>
      <c r="F488" s="92">
        <v>3.84</v>
      </c>
      <c r="G488" s="92"/>
      <c r="H488" s="92">
        <v>0.25</v>
      </c>
      <c r="I488" s="90" t="s">
        <v>1154</v>
      </c>
      <c r="J488" s="92" t="s">
        <v>1175</v>
      </c>
      <c r="K488" s="91" t="s">
        <v>1156</v>
      </c>
      <c r="L488" s="92">
        <v>6</v>
      </c>
      <c r="M488" s="94">
        <v>24</v>
      </c>
      <c r="N488" s="90">
        <v>10</v>
      </c>
      <c r="O488" s="92">
        <v>240</v>
      </c>
      <c r="P488" s="95" t="s">
        <v>1194</v>
      </c>
      <c r="Q488" s="96"/>
    </row>
    <row r="489" spans="1:17" s="98" customFormat="1" x14ac:dyDescent="0.2">
      <c r="A489" s="89" t="s">
        <v>565</v>
      </c>
      <c r="B489" s="90" t="s">
        <v>1711</v>
      </c>
      <c r="C489" s="91">
        <v>3329487311209</v>
      </c>
      <c r="D489" s="92" t="s">
        <v>792</v>
      </c>
      <c r="E489" s="92" t="s">
        <v>1128</v>
      </c>
      <c r="F489" s="92">
        <v>7.33</v>
      </c>
      <c r="G489" s="92"/>
      <c r="H489" s="92">
        <v>0.5</v>
      </c>
      <c r="I489" s="90" t="s">
        <v>1154</v>
      </c>
      <c r="J489" s="92" t="s">
        <v>1175</v>
      </c>
      <c r="K489" s="91" t="s">
        <v>1156</v>
      </c>
      <c r="L489" s="92">
        <v>6</v>
      </c>
      <c r="M489" s="94">
        <v>14</v>
      </c>
      <c r="N489" s="90">
        <v>8</v>
      </c>
      <c r="O489" s="92">
        <v>112</v>
      </c>
      <c r="P489" s="95" t="s">
        <v>1194</v>
      </c>
      <c r="Q489" s="96"/>
    </row>
    <row r="490" spans="1:17" s="98" customFormat="1" x14ac:dyDescent="0.2">
      <c r="A490" s="89" t="s">
        <v>48</v>
      </c>
      <c r="B490" s="90" t="s">
        <v>1712</v>
      </c>
      <c r="C490" s="91">
        <v>3329487310257</v>
      </c>
      <c r="D490" s="92" t="s">
        <v>792</v>
      </c>
      <c r="E490" s="92" t="s">
        <v>1128</v>
      </c>
      <c r="F490" s="92">
        <v>334.46</v>
      </c>
      <c r="G490" s="92"/>
      <c r="H490" s="92">
        <v>25</v>
      </c>
      <c r="I490" s="90" t="s">
        <v>1154</v>
      </c>
      <c r="J490" s="92" t="s">
        <v>1155</v>
      </c>
      <c r="K490" s="91" t="s">
        <v>1156</v>
      </c>
      <c r="L490" s="92">
        <v>1</v>
      </c>
      <c r="M490" s="94">
        <v>4</v>
      </c>
      <c r="N490" s="90">
        <v>7</v>
      </c>
      <c r="O490" s="92">
        <v>28</v>
      </c>
      <c r="P490" s="95" t="s">
        <v>1194</v>
      </c>
      <c r="Q490" s="96"/>
    </row>
    <row r="491" spans="1:17" s="98" customFormat="1" x14ac:dyDescent="0.2">
      <c r="A491" s="89" t="s">
        <v>46</v>
      </c>
      <c r="B491" s="90" t="s">
        <v>1713</v>
      </c>
      <c r="C491" s="91">
        <v>3329487311056</v>
      </c>
      <c r="D491" s="92" t="s">
        <v>792</v>
      </c>
      <c r="E491" s="92" t="s">
        <v>1128</v>
      </c>
      <c r="F491" s="92">
        <v>68.010000000000005</v>
      </c>
      <c r="G491" s="92"/>
      <c r="H491" s="92">
        <v>5</v>
      </c>
      <c r="I491" s="90" t="s">
        <v>1154</v>
      </c>
      <c r="J491" s="92" t="s">
        <v>1155</v>
      </c>
      <c r="K491" s="91" t="s">
        <v>1156</v>
      </c>
      <c r="L491" s="92">
        <v>1</v>
      </c>
      <c r="M491" s="94">
        <v>12</v>
      </c>
      <c r="N491" s="90">
        <v>8</v>
      </c>
      <c r="O491" s="92">
        <v>96</v>
      </c>
      <c r="P491" s="95" t="s">
        <v>1194</v>
      </c>
      <c r="Q491" s="96"/>
    </row>
    <row r="492" spans="1:17" s="98" customFormat="1" x14ac:dyDescent="0.2">
      <c r="A492" s="89" t="s">
        <v>568</v>
      </c>
      <c r="B492" s="90" t="s">
        <v>1714</v>
      </c>
      <c r="C492" s="91">
        <v>3329487341251</v>
      </c>
      <c r="D492" s="92" t="s">
        <v>792</v>
      </c>
      <c r="E492" s="92" t="s">
        <v>1128</v>
      </c>
      <c r="F492" s="92">
        <v>2.59</v>
      </c>
      <c r="G492" s="92"/>
      <c r="H492" s="92">
        <v>0.25</v>
      </c>
      <c r="I492" s="90" t="s">
        <v>1154</v>
      </c>
      <c r="J492" s="92" t="s">
        <v>1175</v>
      </c>
      <c r="K492" s="91" t="s">
        <v>1156</v>
      </c>
      <c r="L492" s="92">
        <v>8</v>
      </c>
      <c r="M492" s="94">
        <v>17</v>
      </c>
      <c r="N492" s="90">
        <v>8</v>
      </c>
      <c r="O492" s="92">
        <v>136</v>
      </c>
      <c r="P492" s="95" t="s">
        <v>1194</v>
      </c>
      <c r="Q492" s="96"/>
    </row>
    <row r="493" spans="1:17" s="98" customFormat="1" x14ac:dyDescent="0.2">
      <c r="A493" s="89" t="s">
        <v>569</v>
      </c>
      <c r="B493" s="90" t="s">
        <v>1715</v>
      </c>
      <c r="C493" s="91">
        <v>3329487351250</v>
      </c>
      <c r="D493" s="92" t="s">
        <v>792</v>
      </c>
      <c r="E493" s="92" t="s">
        <v>1128</v>
      </c>
      <c r="F493" s="92">
        <v>3.18</v>
      </c>
      <c r="G493" s="92"/>
      <c r="H493" s="92">
        <v>0.25</v>
      </c>
      <c r="I493" s="90" t="s">
        <v>1154</v>
      </c>
      <c r="J493" s="92" t="s">
        <v>1175</v>
      </c>
      <c r="K493" s="91" t="s">
        <v>1156</v>
      </c>
      <c r="L493" s="92">
        <v>8</v>
      </c>
      <c r="M493" s="94">
        <v>17</v>
      </c>
      <c r="N493" s="90">
        <v>8</v>
      </c>
      <c r="O493" s="92">
        <v>136</v>
      </c>
      <c r="P493" s="95" t="s">
        <v>1176</v>
      </c>
      <c r="Q493" s="96"/>
    </row>
    <row r="494" spans="1:17" s="98" customFormat="1" x14ac:dyDescent="0.2">
      <c r="A494" s="89" t="s">
        <v>366</v>
      </c>
      <c r="B494" s="90" t="s">
        <v>1716</v>
      </c>
      <c r="C494" s="91">
        <v>3329483101200</v>
      </c>
      <c r="D494" s="92" t="s">
        <v>1089</v>
      </c>
      <c r="E494" s="92" t="s">
        <v>1128</v>
      </c>
      <c r="F494" s="92">
        <v>1.75</v>
      </c>
      <c r="G494" s="92"/>
      <c r="H494" s="92">
        <v>0.5</v>
      </c>
      <c r="I494" s="90" t="s">
        <v>1154</v>
      </c>
      <c r="J494" s="92" t="s">
        <v>1175</v>
      </c>
      <c r="K494" s="91" t="s">
        <v>1156</v>
      </c>
      <c r="L494" s="92">
        <v>6</v>
      </c>
      <c r="M494" s="94">
        <v>14</v>
      </c>
      <c r="N494" s="90">
        <v>8</v>
      </c>
      <c r="O494" s="92">
        <v>112</v>
      </c>
      <c r="P494" s="95" t="s">
        <v>1308</v>
      </c>
      <c r="Q494" s="96"/>
    </row>
    <row r="495" spans="1:17" s="98" customFormat="1" x14ac:dyDescent="0.2">
      <c r="A495" s="89" t="s">
        <v>998</v>
      </c>
      <c r="B495" s="90" t="s">
        <v>1717</v>
      </c>
      <c r="C495" s="91">
        <v>3329483100258</v>
      </c>
      <c r="D495" s="92" t="s">
        <v>1089</v>
      </c>
      <c r="E495" s="92" t="s">
        <v>1128</v>
      </c>
      <c r="F495" s="92">
        <v>71.319999999999993</v>
      </c>
      <c r="G495" s="92"/>
      <c r="H495" s="92">
        <v>25</v>
      </c>
      <c r="I495" s="90" t="s">
        <v>1154</v>
      </c>
      <c r="J495" s="92" t="s">
        <v>1155</v>
      </c>
      <c r="K495" s="91" t="s">
        <v>1156</v>
      </c>
      <c r="L495" s="92">
        <v>1</v>
      </c>
      <c r="M495" s="94">
        <v>3</v>
      </c>
      <c r="N495" s="90">
        <v>8</v>
      </c>
      <c r="O495" s="92">
        <v>24</v>
      </c>
      <c r="P495" s="95" t="s">
        <v>1308</v>
      </c>
      <c r="Q495" s="96"/>
    </row>
    <row r="496" spans="1:17" s="98" customFormat="1" x14ac:dyDescent="0.2">
      <c r="A496" s="89" t="s">
        <v>999</v>
      </c>
      <c r="B496" s="90" t="s">
        <v>1718</v>
      </c>
      <c r="C496" s="91">
        <v>3329483101033</v>
      </c>
      <c r="D496" s="92" t="s">
        <v>1089</v>
      </c>
      <c r="E496" s="92" t="s">
        <v>1128</v>
      </c>
      <c r="F496" s="92">
        <v>9.6999999999999993</v>
      </c>
      <c r="G496" s="92"/>
      <c r="H496" s="92">
        <v>3</v>
      </c>
      <c r="I496" s="90" t="s">
        <v>1154</v>
      </c>
      <c r="J496" s="92" t="s">
        <v>1155</v>
      </c>
      <c r="K496" s="91" t="s">
        <v>1156</v>
      </c>
      <c r="L496" s="92">
        <v>1</v>
      </c>
      <c r="M496" s="94">
        <v>12</v>
      </c>
      <c r="N496" s="90">
        <v>8</v>
      </c>
      <c r="O496" s="92">
        <v>96</v>
      </c>
      <c r="P496" s="95" t="s">
        <v>1308</v>
      </c>
      <c r="Q496" s="96"/>
    </row>
    <row r="497" spans="1:17" s="98" customFormat="1" x14ac:dyDescent="0.2">
      <c r="A497" s="89" t="s">
        <v>344</v>
      </c>
      <c r="B497" s="90" t="s">
        <v>1719</v>
      </c>
      <c r="C497" s="91">
        <v>3329483611204</v>
      </c>
      <c r="D497" s="92" t="s">
        <v>1089</v>
      </c>
      <c r="E497" s="92" t="s">
        <v>1128</v>
      </c>
      <c r="F497" s="92">
        <v>1.6</v>
      </c>
      <c r="G497" s="92"/>
      <c r="H497" s="92">
        <v>0.5</v>
      </c>
      <c r="I497" s="90" t="s">
        <v>1154</v>
      </c>
      <c r="J497" s="92" t="s">
        <v>1175</v>
      </c>
      <c r="K497" s="91" t="s">
        <v>1156</v>
      </c>
      <c r="L497" s="92">
        <v>6</v>
      </c>
      <c r="M497" s="94">
        <v>14</v>
      </c>
      <c r="N497" s="90">
        <v>8</v>
      </c>
      <c r="O497" s="92">
        <v>112</v>
      </c>
      <c r="P497" s="95" t="s">
        <v>1308</v>
      </c>
      <c r="Q497" s="102" t="s">
        <v>1227</v>
      </c>
    </row>
    <row r="498" spans="1:17" s="98" customFormat="1" x14ac:dyDescent="0.2">
      <c r="A498" s="89" t="s">
        <v>996</v>
      </c>
      <c r="B498" s="90" t="s">
        <v>1720</v>
      </c>
      <c r="C498" s="91">
        <v>3329483610252</v>
      </c>
      <c r="D498" s="92" t="s">
        <v>1089</v>
      </c>
      <c r="E498" s="92" t="s">
        <v>1128</v>
      </c>
      <c r="F498" s="92">
        <v>61.55</v>
      </c>
      <c r="G498" s="92"/>
      <c r="H498" s="92">
        <v>25</v>
      </c>
      <c r="I498" s="90" t="s">
        <v>1154</v>
      </c>
      <c r="J498" s="92" t="s">
        <v>1155</v>
      </c>
      <c r="K498" s="91" t="s">
        <v>1156</v>
      </c>
      <c r="L498" s="92">
        <v>1</v>
      </c>
      <c r="M498" s="94">
        <v>3</v>
      </c>
      <c r="N498" s="90">
        <v>11</v>
      </c>
      <c r="O498" s="92">
        <v>33</v>
      </c>
      <c r="P498" s="95" t="s">
        <v>1308</v>
      </c>
      <c r="Q498" s="96"/>
    </row>
    <row r="499" spans="1:17" s="98" customFormat="1" x14ac:dyDescent="0.2">
      <c r="A499" s="89" t="s">
        <v>997</v>
      </c>
      <c r="B499" s="90" t="s">
        <v>1721</v>
      </c>
      <c r="C499" s="91">
        <v>3329483611037</v>
      </c>
      <c r="D499" s="92" t="s">
        <v>1089</v>
      </c>
      <c r="E499" s="92" t="s">
        <v>1128</v>
      </c>
      <c r="F499" s="92">
        <v>7.89</v>
      </c>
      <c r="G499" s="92"/>
      <c r="H499" s="92">
        <v>3</v>
      </c>
      <c r="I499" s="90" t="s">
        <v>1154</v>
      </c>
      <c r="J499" s="92" t="s">
        <v>1155</v>
      </c>
      <c r="K499" s="91" t="s">
        <v>1156</v>
      </c>
      <c r="L499" s="92">
        <v>1</v>
      </c>
      <c r="M499" s="94">
        <v>12</v>
      </c>
      <c r="N499" s="90">
        <v>8</v>
      </c>
      <c r="O499" s="92">
        <v>96</v>
      </c>
      <c r="P499" s="95" t="s">
        <v>1308</v>
      </c>
      <c r="Q499" s="96"/>
    </row>
    <row r="500" spans="1:17" s="98" customFormat="1" x14ac:dyDescent="0.2">
      <c r="A500" s="89" t="s">
        <v>343</v>
      </c>
      <c r="B500" s="90" t="s">
        <v>1722</v>
      </c>
      <c r="C500" s="91">
        <v>3329483601205</v>
      </c>
      <c r="D500" s="92" t="s">
        <v>1089</v>
      </c>
      <c r="E500" s="92" t="s">
        <v>1128</v>
      </c>
      <c r="F500" s="92">
        <v>1.6</v>
      </c>
      <c r="G500" s="92"/>
      <c r="H500" s="92">
        <v>0.5</v>
      </c>
      <c r="I500" s="90" t="s">
        <v>1154</v>
      </c>
      <c r="J500" s="92" t="s">
        <v>1175</v>
      </c>
      <c r="K500" s="91" t="s">
        <v>1156</v>
      </c>
      <c r="L500" s="92">
        <v>6</v>
      </c>
      <c r="M500" s="94">
        <v>14</v>
      </c>
      <c r="N500" s="90">
        <v>8</v>
      </c>
      <c r="O500" s="92">
        <v>112</v>
      </c>
      <c r="P500" s="95" t="s">
        <v>1308</v>
      </c>
      <c r="Q500" s="96"/>
    </row>
    <row r="501" spans="1:17" s="98" customFormat="1" x14ac:dyDescent="0.2">
      <c r="A501" s="89" t="s">
        <v>230</v>
      </c>
      <c r="B501" s="90" t="s">
        <v>1723</v>
      </c>
      <c r="C501" s="91">
        <v>3329483607504</v>
      </c>
      <c r="D501" s="92" t="s">
        <v>1089</v>
      </c>
      <c r="E501" s="92" t="s">
        <v>1128</v>
      </c>
      <c r="F501" s="92">
        <v>1.98</v>
      </c>
      <c r="G501" s="92"/>
      <c r="H501" s="92">
        <v>0.75</v>
      </c>
      <c r="I501" s="90" t="s">
        <v>1154</v>
      </c>
      <c r="J501" s="92" t="s">
        <v>1175</v>
      </c>
      <c r="K501" s="91" t="s">
        <v>1156</v>
      </c>
      <c r="L501" s="92">
        <v>6</v>
      </c>
      <c r="M501" s="94">
        <v>14</v>
      </c>
      <c r="N501" s="90">
        <v>7</v>
      </c>
      <c r="O501" s="92">
        <v>98</v>
      </c>
      <c r="P501" s="95" t="s">
        <v>1308</v>
      </c>
      <c r="Q501" s="101" t="str">
        <f>_xlfn.XLOOKUP(A501,'[1]TG 2025'!$A$11:$A$731,'[1]TG 2025'!$Q$11:$Q$731,"")</f>
        <v>TOP STAR</v>
      </c>
    </row>
    <row r="502" spans="1:17" s="98" customFormat="1" x14ac:dyDescent="0.2">
      <c r="A502" s="89" t="s">
        <v>994</v>
      </c>
      <c r="B502" s="90" t="s">
        <v>1724</v>
      </c>
      <c r="C502" s="91">
        <v>3329483600253</v>
      </c>
      <c r="D502" s="92" t="s">
        <v>1089</v>
      </c>
      <c r="E502" s="92" t="s">
        <v>1128</v>
      </c>
      <c r="F502" s="92">
        <v>61.55</v>
      </c>
      <c r="G502" s="92"/>
      <c r="H502" s="92">
        <v>25</v>
      </c>
      <c r="I502" s="90" t="s">
        <v>1154</v>
      </c>
      <c r="J502" s="92" t="s">
        <v>1155</v>
      </c>
      <c r="K502" s="91" t="s">
        <v>1156</v>
      </c>
      <c r="L502" s="92">
        <v>1</v>
      </c>
      <c r="M502" s="94">
        <v>3</v>
      </c>
      <c r="N502" s="90">
        <v>11</v>
      </c>
      <c r="O502" s="92">
        <v>33</v>
      </c>
      <c r="P502" s="95" t="s">
        <v>1308</v>
      </c>
      <c r="Q502" s="96"/>
    </row>
    <row r="503" spans="1:17" s="98" customFormat="1" x14ac:dyDescent="0.2">
      <c r="A503" s="89" t="s">
        <v>995</v>
      </c>
      <c r="B503" s="90" t="s">
        <v>1725</v>
      </c>
      <c r="C503" s="91">
        <v>3329483601038</v>
      </c>
      <c r="D503" s="92" t="s">
        <v>1089</v>
      </c>
      <c r="E503" s="92" t="s">
        <v>1128</v>
      </c>
      <c r="F503" s="92">
        <v>8.1</v>
      </c>
      <c r="G503" s="92"/>
      <c r="H503" s="92">
        <v>3</v>
      </c>
      <c r="I503" s="90" t="s">
        <v>1154</v>
      </c>
      <c r="J503" s="92" t="s">
        <v>1155</v>
      </c>
      <c r="K503" s="91" t="s">
        <v>1156</v>
      </c>
      <c r="L503" s="92">
        <v>1</v>
      </c>
      <c r="M503" s="94">
        <v>12</v>
      </c>
      <c r="N503" s="90">
        <v>8</v>
      </c>
      <c r="O503" s="92">
        <v>96</v>
      </c>
      <c r="P503" s="95" t="s">
        <v>1308</v>
      </c>
      <c r="Q503" s="101" t="str">
        <f>_xlfn.XLOOKUP(A503,'[1]TG 2025'!$A$11:$A$731,'[1]TG 2025'!$Q$11:$Q$731,"")</f>
        <v>TOP STAR</v>
      </c>
    </row>
    <row r="504" spans="1:17" s="98" customFormat="1" x14ac:dyDescent="0.2">
      <c r="A504" s="89" t="s">
        <v>348</v>
      </c>
      <c r="B504" s="90" t="s">
        <v>1726</v>
      </c>
      <c r="C504" s="91">
        <v>3329483211206</v>
      </c>
      <c r="D504" s="92" t="s">
        <v>1089</v>
      </c>
      <c r="E504" s="92" t="s">
        <v>1128</v>
      </c>
      <c r="F504" s="92">
        <v>1.97</v>
      </c>
      <c r="G504" s="92"/>
      <c r="H504" s="92">
        <v>0.5</v>
      </c>
      <c r="I504" s="90" t="s">
        <v>1154</v>
      </c>
      <c r="J504" s="92" t="s">
        <v>1175</v>
      </c>
      <c r="K504" s="91" t="s">
        <v>1156</v>
      </c>
      <c r="L504" s="92">
        <v>6</v>
      </c>
      <c r="M504" s="94">
        <v>14</v>
      </c>
      <c r="N504" s="90">
        <v>8</v>
      </c>
      <c r="O504" s="92">
        <v>112</v>
      </c>
      <c r="P504" s="95" t="s">
        <v>1308</v>
      </c>
      <c r="Q504" s="96"/>
    </row>
    <row r="505" spans="1:17" s="98" customFormat="1" x14ac:dyDescent="0.2">
      <c r="A505" s="89" t="s">
        <v>351</v>
      </c>
      <c r="B505" s="90" t="s">
        <v>1727</v>
      </c>
      <c r="C505" s="91">
        <v>3329483501208</v>
      </c>
      <c r="D505" s="92" t="s">
        <v>1089</v>
      </c>
      <c r="E505" s="92" t="s">
        <v>1128</v>
      </c>
      <c r="F505" s="92">
        <v>1.63</v>
      </c>
      <c r="G505" s="92"/>
      <c r="H505" s="92">
        <v>0.5</v>
      </c>
      <c r="I505" s="90" t="s">
        <v>1154</v>
      </c>
      <c r="J505" s="92" t="s">
        <v>1175</v>
      </c>
      <c r="K505" s="91" t="s">
        <v>1156</v>
      </c>
      <c r="L505" s="92">
        <v>6</v>
      </c>
      <c r="M505" s="94">
        <v>14</v>
      </c>
      <c r="N505" s="90">
        <v>8</v>
      </c>
      <c r="O505" s="92">
        <v>112</v>
      </c>
      <c r="P505" s="95" t="s">
        <v>1308</v>
      </c>
      <c r="Q505" s="96"/>
    </row>
    <row r="506" spans="1:17" s="98" customFormat="1" x14ac:dyDescent="0.2">
      <c r="A506" s="89" t="s">
        <v>363</v>
      </c>
      <c r="B506" s="90" t="s">
        <v>1728</v>
      </c>
      <c r="C506" s="91">
        <v>3329483231204</v>
      </c>
      <c r="D506" s="92" t="s">
        <v>1089</v>
      </c>
      <c r="E506" s="92" t="s">
        <v>1128</v>
      </c>
      <c r="F506" s="92">
        <v>6.18</v>
      </c>
      <c r="G506" s="92"/>
      <c r="H506" s="92">
        <v>0.5</v>
      </c>
      <c r="I506" s="90" t="s">
        <v>1154</v>
      </c>
      <c r="J506" s="92" t="s">
        <v>1175</v>
      </c>
      <c r="K506" s="91" t="s">
        <v>1156</v>
      </c>
      <c r="L506" s="92">
        <v>6</v>
      </c>
      <c r="M506" s="94">
        <v>19</v>
      </c>
      <c r="N506" s="90">
        <v>9</v>
      </c>
      <c r="O506" s="92">
        <v>171</v>
      </c>
      <c r="P506" s="95" t="s">
        <v>1176</v>
      </c>
      <c r="Q506" s="96"/>
    </row>
    <row r="507" spans="1:17" s="98" customFormat="1" x14ac:dyDescent="0.2">
      <c r="A507" s="89" t="s">
        <v>354</v>
      </c>
      <c r="B507" s="90" t="s">
        <v>1729</v>
      </c>
      <c r="C507" s="91">
        <v>3329483701202</v>
      </c>
      <c r="D507" s="92" t="s">
        <v>1089</v>
      </c>
      <c r="E507" s="92" t="s">
        <v>1128</v>
      </c>
      <c r="F507" s="92">
        <v>2.61</v>
      </c>
      <c r="G507" s="92"/>
      <c r="H507" s="92">
        <v>0.5</v>
      </c>
      <c r="I507" s="90" t="s">
        <v>1154</v>
      </c>
      <c r="J507" s="92" t="s">
        <v>1175</v>
      </c>
      <c r="K507" s="91" t="s">
        <v>1156</v>
      </c>
      <c r="L507" s="92">
        <v>6</v>
      </c>
      <c r="M507" s="94">
        <v>14</v>
      </c>
      <c r="N507" s="90">
        <v>8</v>
      </c>
      <c r="O507" s="92">
        <v>112</v>
      </c>
      <c r="P507" s="95" t="s">
        <v>1308</v>
      </c>
      <c r="Q507" s="96"/>
    </row>
    <row r="508" spans="1:17" s="98" customFormat="1" x14ac:dyDescent="0.2">
      <c r="A508" s="89" t="s">
        <v>357</v>
      </c>
      <c r="B508" s="90" t="s">
        <v>1730</v>
      </c>
      <c r="C508" s="91">
        <v>3329483901206</v>
      </c>
      <c r="D508" s="92" t="s">
        <v>1089</v>
      </c>
      <c r="E508" s="92" t="s">
        <v>1128</v>
      </c>
      <c r="F508" s="92">
        <v>3.82</v>
      </c>
      <c r="G508" s="92"/>
      <c r="H508" s="92">
        <v>0.5</v>
      </c>
      <c r="I508" s="90" t="s">
        <v>1154</v>
      </c>
      <c r="J508" s="92" t="s">
        <v>1175</v>
      </c>
      <c r="K508" s="91" t="s">
        <v>1156</v>
      </c>
      <c r="L508" s="92">
        <v>6</v>
      </c>
      <c r="M508" s="94">
        <v>19</v>
      </c>
      <c r="N508" s="90">
        <v>9</v>
      </c>
      <c r="O508" s="92">
        <v>171</v>
      </c>
      <c r="P508" s="95" t="s">
        <v>1645</v>
      </c>
      <c r="Q508" s="96"/>
    </row>
    <row r="509" spans="1:17" s="98" customFormat="1" x14ac:dyDescent="0.2">
      <c r="A509" s="89" t="s">
        <v>361</v>
      </c>
      <c r="B509" s="90" t="s">
        <v>1731</v>
      </c>
      <c r="C509" s="91">
        <v>3329483801209</v>
      </c>
      <c r="D509" s="92" t="s">
        <v>1089</v>
      </c>
      <c r="E509" s="92" t="s">
        <v>1128</v>
      </c>
      <c r="F509" s="92">
        <v>1.35</v>
      </c>
      <c r="G509" s="92"/>
      <c r="H509" s="92">
        <v>0.5</v>
      </c>
      <c r="I509" s="90" t="s">
        <v>1154</v>
      </c>
      <c r="J509" s="92" t="s">
        <v>1175</v>
      </c>
      <c r="K509" s="91" t="s">
        <v>1156</v>
      </c>
      <c r="L509" s="92">
        <v>6</v>
      </c>
      <c r="M509" s="94">
        <v>14</v>
      </c>
      <c r="N509" s="90">
        <v>8</v>
      </c>
      <c r="O509" s="92">
        <v>112</v>
      </c>
      <c r="P509" s="95" t="s">
        <v>1308</v>
      </c>
      <c r="Q509" s="96"/>
    </row>
    <row r="510" spans="1:17" s="98" customFormat="1" x14ac:dyDescent="0.2">
      <c r="A510" s="89" t="s">
        <v>329</v>
      </c>
      <c r="B510" s="90" t="s">
        <v>1732</v>
      </c>
      <c r="C510" s="91">
        <v>3329486541201</v>
      </c>
      <c r="D510" s="92" t="s">
        <v>797</v>
      </c>
      <c r="E510" s="92" t="s">
        <v>1128</v>
      </c>
      <c r="F510" s="92">
        <v>7.27</v>
      </c>
      <c r="G510" s="92"/>
      <c r="H510" s="92">
        <v>0.5</v>
      </c>
      <c r="I510" s="90" t="s">
        <v>1154</v>
      </c>
      <c r="J510" s="92" t="s">
        <v>1175</v>
      </c>
      <c r="K510" s="91" t="s">
        <v>1156</v>
      </c>
      <c r="L510" s="92">
        <v>6</v>
      </c>
      <c r="M510" s="94">
        <v>14</v>
      </c>
      <c r="N510" s="90">
        <v>8</v>
      </c>
      <c r="O510" s="92">
        <v>112</v>
      </c>
      <c r="P510" s="95" t="s">
        <v>1294</v>
      </c>
      <c r="Q510" s="101" t="str">
        <f>_xlfn.XLOOKUP(A510,'[1]TG 2025'!$A$11:$A$731,'[1]TG 2025'!$Q$11:$Q$731,"")</f>
        <v>TOP STAR</v>
      </c>
    </row>
    <row r="511" spans="1:17" s="98" customFormat="1" x14ac:dyDescent="0.2">
      <c r="A511" s="89" t="s">
        <v>7</v>
      </c>
      <c r="B511" s="90" t="s">
        <v>1733</v>
      </c>
      <c r="C511" s="91">
        <v>3329487380038</v>
      </c>
      <c r="D511" s="92" t="s">
        <v>797</v>
      </c>
      <c r="E511" s="92" t="s">
        <v>1128</v>
      </c>
      <c r="F511" s="92">
        <v>2.46</v>
      </c>
      <c r="G511" s="92"/>
      <c r="H511" s="92">
        <v>0.4</v>
      </c>
      <c r="I511" s="90" t="s">
        <v>1154</v>
      </c>
      <c r="J511" s="92" t="s">
        <v>1175</v>
      </c>
      <c r="K511" s="91" t="s">
        <v>1156</v>
      </c>
      <c r="L511" s="92">
        <v>6</v>
      </c>
      <c r="M511" s="94">
        <v>14</v>
      </c>
      <c r="N511" s="90">
        <v>11</v>
      </c>
      <c r="O511" s="92">
        <v>154</v>
      </c>
      <c r="P511" s="95" t="s">
        <v>1629</v>
      </c>
      <c r="Q511" s="101" t="str">
        <f>_xlfn.XLOOKUP(A511,'[1]TG 2025'!$A$11:$A$731,'[1]TG 2025'!$Q$11:$Q$731,"")</f>
        <v>TOP STAR</v>
      </c>
    </row>
    <row r="512" spans="1:17" s="98" customFormat="1" x14ac:dyDescent="0.2">
      <c r="A512" s="89" t="s">
        <v>287</v>
      </c>
      <c r="B512" s="90" t="s">
        <v>1734</v>
      </c>
      <c r="C512" s="91">
        <v>3329486721207</v>
      </c>
      <c r="D512" s="92" t="s">
        <v>797</v>
      </c>
      <c r="E512" s="92" t="s">
        <v>1128</v>
      </c>
      <c r="F512" s="92">
        <v>2.31</v>
      </c>
      <c r="G512" s="92"/>
      <c r="H512" s="92">
        <v>0.5</v>
      </c>
      <c r="I512" s="90" t="s">
        <v>1154</v>
      </c>
      <c r="J512" s="92" t="s">
        <v>1175</v>
      </c>
      <c r="K512" s="91" t="s">
        <v>1156</v>
      </c>
      <c r="L512" s="92">
        <v>6</v>
      </c>
      <c r="M512" s="94">
        <v>14</v>
      </c>
      <c r="N512" s="90">
        <v>8</v>
      </c>
      <c r="O512" s="92">
        <v>112</v>
      </c>
      <c r="P512" s="95" t="s">
        <v>1294</v>
      </c>
      <c r="Q512" s="96"/>
    </row>
    <row r="513" spans="1:17" s="98" customFormat="1" x14ac:dyDescent="0.2">
      <c r="A513" s="89" t="s">
        <v>284</v>
      </c>
      <c r="B513" s="90" t="s">
        <v>1735</v>
      </c>
      <c r="C513" s="91">
        <v>3329486521203</v>
      </c>
      <c r="D513" s="92" t="s">
        <v>797</v>
      </c>
      <c r="E513" s="92" t="s">
        <v>1128</v>
      </c>
      <c r="F513" s="92">
        <v>1.98</v>
      </c>
      <c r="G513" s="92"/>
      <c r="H513" s="92">
        <v>0.5</v>
      </c>
      <c r="I513" s="90" t="s">
        <v>1154</v>
      </c>
      <c r="J513" s="92" t="s">
        <v>1175</v>
      </c>
      <c r="K513" s="91" t="s">
        <v>1156</v>
      </c>
      <c r="L513" s="92">
        <v>6</v>
      </c>
      <c r="M513" s="94">
        <v>14</v>
      </c>
      <c r="N513" s="90">
        <v>8</v>
      </c>
      <c r="O513" s="92">
        <v>112</v>
      </c>
      <c r="P513" s="95" t="s">
        <v>1294</v>
      </c>
      <c r="Q513" s="96"/>
    </row>
    <row r="514" spans="1:17" s="98" customFormat="1" x14ac:dyDescent="0.2">
      <c r="A514" s="89" t="s">
        <v>982</v>
      </c>
      <c r="B514" s="90" t="s">
        <v>1736</v>
      </c>
      <c r="C514" s="91">
        <v>3329486521050</v>
      </c>
      <c r="D514" s="92" t="s">
        <v>797</v>
      </c>
      <c r="E514" s="92" t="s">
        <v>1128</v>
      </c>
      <c r="F514" s="92">
        <v>17.079999999999998</v>
      </c>
      <c r="G514" s="92"/>
      <c r="H514" s="92">
        <v>5</v>
      </c>
      <c r="I514" s="90" t="s">
        <v>1154</v>
      </c>
      <c r="J514" s="92" t="s">
        <v>1155</v>
      </c>
      <c r="K514" s="91" t="s">
        <v>1156</v>
      </c>
      <c r="L514" s="92">
        <v>1</v>
      </c>
      <c r="M514" s="94">
        <v>14</v>
      </c>
      <c r="N514" s="90">
        <v>12</v>
      </c>
      <c r="O514" s="92">
        <v>168</v>
      </c>
      <c r="P514" s="95" t="s">
        <v>1294</v>
      </c>
      <c r="Q514" s="96"/>
    </row>
    <row r="515" spans="1:17" s="98" customFormat="1" x14ac:dyDescent="0.2">
      <c r="A515" s="89" t="s">
        <v>324</v>
      </c>
      <c r="B515" s="90" t="s">
        <v>1737</v>
      </c>
      <c r="C515" s="91">
        <v>3329486741205</v>
      </c>
      <c r="D515" s="92" t="s">
        <v>797</v>
      </c>
      <c r="E515" s="92" t="s">
        <v>1128</v>
      </c>
      <c r="F515" s="92">
        <v>2.95</v>
      </c>
      <c r="G515" s="92"/>
      <c r="H515" s="92">
        <v>0.5</v>
      </c>
      <c r="I515" s="90" t="s">
        <v>1154</v>
      </c>
      <c r="J515" s="92" t="s">
        <v>1175</v>
      </c>
      <c r="K515" s="91" t="s">
        <v>1156</v>
      </c>
      <c r="L515" s="92">
        <v>6</v>
      </c>
      <c r="M515" s="94">
        <v>14</v>
      </c>
      <c r="N515" s="90">
        <v>8</v>
      </c>
      <c r="O515" s="92">
        <v>112</v>
      </c>
      <c r="P515" s="95" t="s">
        <v>1294</v>
      </c>
      <c r="Q515" s="96"/>
    </row>
    <row r="516" spans="1:17" s="98" customFormat="1" x14ac:dyDescent="0.2">
      <c r="A516" s="89" t="s">
        <v>92</v>
      </c>
      <c r="B516" s="90" t="s">
        <v>1738</v>
      </c>
      <c r="C516" s="91">
        <v>3329486185009</v>
      </c>
      <c r="D516" s="92" t="s">
        <v>797</v>
      </c>
      <c r="E516" s="92" t="s">
        <v>1128</v>
      </c>
      <c r="F516" s="92">
        <v>4.01</v>
      </c>
      <c r="G516" s="92"/>
      <c r="H516" s="92">
        <v>0.5</v>
      </c>
      <c r="I516" s="90" t="s">
        <v>1154</v>
      </c>
      <c r="J516" s="92" t="s">
        <v>1175</v>
      </c>
      <c r="K516" s="91" t="s">
        <v>1156</v>
      </c>
      <c r="L516" s="92">
        <v>6</v>
      </c>
      <c r="M516" s="94">
        <v>14</v>
      </c>
      <c r="N516" s="90">
        <v>8</v>
      </c>
      <c r="O516" s="92">
        <v>112</v>
      </c>
      <c r="P516" s="95" t="s">
        <v>1308</v>
      </c>
      <c r="Q516" s="96"/>
    </row>
    <row r="517" spans="1:17" s="98" customFormat="1" x14ac:dyDescent="0.2">
      <c r="A517" s="89" t="s">
        <v>292</v>
      </c>
      <c r="B517" s="90" t="s">
        <v>1739</v>
      </c>
      <c r="C517" s="91">
        <v>3329486221202</v>
      </c>
      <c r="D517" s="92" t="s">
        <v>797</v>
      </c>
      <c r="E517" s="92" t="s">
        <v>1128</v>
      </c>
      <c r="F517" s="92">
        <v>1.51</v>
      </c>
      <c r="G517" s="92"/>
      <c r="H517" s="92">
        <v>0.5</v>
      </c>
      <c r="I517" s="90" t="s">
        <v>1154</v>
      </c>
      <c r="J517" s="92" t="s">
        <v>1175</v>
      </c>
      <c r="K517" s="91" t="s">
        <v>1156</v>
      </c>
      <c r="L517" s="92">
        <v>6</v>
      </c>
      <c r="M517" s="94">
        <v>24</v>
      </c>
      <c r="N517" s="90">
        <v>7</v>
      </c>
      <c r="O517" s="92">
        <v>168</v>
      </c>
      <c r="P517" s="95" t="s">
        <v>1157</v>
      </c>
      <c r="Q517" s="96"/>
    </row>
    <row r="518" spans="1:17" s="98" customFormat="1" x14ac:dyDescent="0.2">
      <c r="A518" s="89" t="s">
        <v>983</v>
      </c>
      <c r="B518" s="90" t="s">
        <v>1740</v>
      </c>
      <c r="C518" s="91">
        <v>3329486220250</v>
      </c>
      <c r="D518" s="92" t="s">
        <v>797</v>
      </c>
      <c r="E518" s="92" t="s">
        <v>1128</v>
      </c>
      <c r="F518" s="92">
        <v>56.61</v>
      </c>
      <c r="G518" s="92">
        <f>67.55/56.61-1</f>
        <v>0.19325207560501667</v>
      </c>
      <c r="H518" s="92">
        <v>25</v>
      </c>
      <c r="I518" s="90" t="s">
        <v>1154</v>
      </c>
      <c r="J518" s="92" t="s">
        <v>1155</v>
      </c>
      <c r="K518" s="91" t="s">
        <v>1156</v>
      </c>
      <c r="L518" s="92">
        <v>1</v>
      </c>
      <c r="M518" s="94">
        <v>5</v>
      </c>
      <c r="N518" s="90">
        <v>6</v>
      </c>
      <c r="O518" s="92">
        <v>30</v>
      </c>
      <c r="P518" s="95" t="s">
        <v>1157</v>
      </c>
      <c r="Q518" s="96"/>
    </row>
    <row r="519" spans="1:17" s="98" customFormat="1" x14ac:dyDescent="0.2">
      <c r="A519" s="89" t="s">
        <v>984</v>
      </c>
      <c r="B519" s="90" t="s">
        <v>1741</v>
      </c>
      <c r="C519" s="91">
        <v>3329486221059</v>
      </c>
      <c r="D519" s="92" t="s">
        <v>797</v>
      </c>
      <c r="E519" s="92" t="s">
        <v>1128</v>
      </c>
      <c r="F519" s="92">
        <v>12.87</v>
      </c>
      <c r="G519" s="92">
        <f>14.78/12.87-1</f>
        <v>0.14840714840714853</v>
      </c>
      <c r="H519" s="92">
        <v>5</v>
      </c>
      <c r="I519" s="90" t="s">
        <v>1154</v>
      </c>
      <c r="J519" s="92" t="s">
        <v>1155</v>
      </c>
      <c r="K519" s="91" t="s">
        <v>1156</v>
      </c>
      <c r="L519" s="92">
        <v>1</v>
      </c>
      <c r="M519" s="94">
        <v>13</v>
      </c>
      <c r="N519" s="90">
        <v>13</v>
      </c>
      <c r="O519" s="92">
        <v>169</v>
      </c>
      <c r="P519" s="95" t="s">
        <v>1157</v>
      </c>
      <c r="Q519" s="96"/>
    </row>
    <row r="520" spans="1:17" s="98" customFormat="1" x14ac:dyDescent="0.2">
      <c r="A520" s="89" t="s">
        <v>315</v>
      </c>
      <c r="B520" s="90" t="s">
        <v>1742</v>
      </c>
      <c r="C520" s="91">
        <v>3329486201204</v>
      </c>
      <c r="D520" s="92" t="s">
        <v>797</v>
      </c>
      <c r="E520" s="92" t="s">
        <v>1128</v>
      </c>
      <c r="F520" s="92">
        <v>2.33</v>
      </c>
      <c r="G520" s="92"/>
      <c r="H520" s="92">
        <v>0.5</v>
      </c>
      <c r="I520" s="90" t="s">
        <v>1154</v>
      </c>
      <c r="J520" s="92" t="s">
        <v>1175</v>
      </c>
      <c r="K520" s="91" t="s">
        <v>1156</v>
      </c>
      <c r="L520" s="92">
        <v>6</v>
      </c>
      <c r="M520" s="94">
        <v>24</v>
      </c>
      <c r="N520" s="90">
        <v>8</v>
      </c>
      <c r="O520" s="92">
        <v>192</v>
      </c>
      <c r="P520" s="95" t="s">
        <v>1294</v>
      </c>
      <c r="Q520" s="101" t="str">
        <f>_xlfn.XLOOKUP(A520,'[1]TG 2025'!$A$11:$A$731,'[1]TG 2025'!$Q$11:$Q$731,"")</f>
        <v>TOP STAR</v>
      </c>
    </row>
    <row r="521" spans="1:17" s="98" customFormat="1" x14ac:dyDescent="0.2">
      <c r="A521" s="89" t="s">
        <v>990</v>
      </c>
      <c r="B521" s="90" t="s">
        <v>1743</v>
      </c>
      <c r="C521" s="91">
        <v>3329486200252</v>
      </c>
      <c r="D521" s="92" t="s">
        <v>797</v>
      </c>
      <c r="E521" s="92" t="s">
        <v>1128</v>
      </c>
      <c r="F521" s="92">
        <v>103.76</v>
      </c>
      <c r="G521" s="92"/>
      <c r="H521" s="92">
        <v>25</v>
      </c>
      <c r="I521" s="90" t="s">
        <v>1154</v>
      </c>
      <c r="J521" s="92" t="s">
        <v>1155</v>
      </c>
      <c r="K521" s="91" t="s">
        <v>1156</v>
      </c>
      <c r="L521" s="92">
        <v>1</v>
      </c>
      <c r="M521" s="94">
        <v>5</v>
      </c>
      <c r="N521" s="90">
        <v>8</v>
      </c>
      <c r="O521" s="92">
        <v>40</v>
      </c>
      <c r="P521" s="95" t="s">
        <v>1294</v>
      </c>
      <c r="Q521" s="96"/>
    </row>
    <row r="522" spans="1:17" s="98" customFormat="1" x14ac:dyDescent="0.2">
      <c r="A522" s="89" t="s">
        <v>991</v>
      </c>
      <c r="B522" s="90" t="s">
        <v>1744</v>
      </c>
      <c r="C522" s="91">
        <v>3329486201051</v>
      </c>
      <c r="D522" s="92" t="s">
        <v>797</v>
      </c>
      <c r="E522" s="92" t="s">
        <v>1128</v>
      </c>
      <c r="F522" s="92">
        <v>20.71</v>
      </c>
      <c r="G522" s="92"/>
      <c r="H522" s="92">
        <v>5</v>
      </c>
      <c r="I522" s="90" t="s">
        <v>1154</v>
      </c>
      <c r="J522" s="92" t="s">
        <v>1155</v>
      </c>
      <c r="K522" s="91" t="s">
        <v>1156</v>
      </c>
      <c r="L522" s="92">
        <v>1</v>
      </c>
      <c r="M522" s="94">
        <v>12</v>
      </c>
      <c r="N522" s="90">
        <v>7</v>
      </c>
      <c r="O522" s="92">
        <v>84</v>
      </c>
      <c r="P522" s="95" t="s">
        <v>1294</v>
      </c>
      <c r="Q522" s="96"/>
    </row>
    <row r="523" spans="1:17" s="98" customFormat="1" x14ac:dyDescent="0.2">
      <c r="A523" s="89" t="s">
        <v>289</v>
      </c>
      <c r="B523" s="90" t="s">
        <v>1745</v>
      </c>
      <c r="C523" s="91">
        <v>3329486731206</v>
      </c>
      <c r="D523" s="92" t="s">
        <v>797</v>
      </c>
      <c r="E523" s="92" t="s">
        <v>1128</v>
      </c>
      <c r="F523" s="92">
        <v>2.98</v>
      </c>
      <c r="G523" s="92"/>
      <c r="H523" s="92">
        <v>0.5</v>
      </c>
      <c r="I523" s="90" t="s">
        <v>1154</v>
      </c>
      <c r="J523" s="92" t="s">
        <v>1175</v>
      </c>
      <c r="K523" s="91" t="s">
        <v>1156</v>
      </c>
      <c r="L523" s="92">
        <v>6</v>
      </c>
      <c r="M523" s="94">
        <v>14</v>
      </c>
      <c r="N523" s="90">
        <v>8</v>
      </c>
      <c r="O523" s="92">
        <v>112</v>
      </c>
      <c r="P523" s="95" t="s">
        <v>1294</v>
      </c>
      <c r="Q523" s="96"/>
    </row>
    <row r="524" spans="1:17" s="98" customFormat="1" x14ac:dyDescent="0.2">
      <c r="A524" s="89" t="s">
        <v>288</v>
      </c>
      <c r="B524" s="90" t="s">
        <v>1746</v>
      </c>
      <c r="C524" s="91">
        <v>3329486731053</v>
      </c>
      <c r="D524" s="92" t="s">
        <v>797</v>
      </c>
      <c r="E524" s="92" t="s">
        <v>1128</v>
      </c>
      <c r="F524" s="92">
        <v>26.47</v>
      </c>
      <c r="G524" s="92"/>
      <c r="H524" s="92">
        <v>5</v>
      </c>
      <c r="I524" s="90" t="s">
        <v>1154</v>
      </c>
      <c r="J524" s="92" t="s">
        <v>1155</v>
      </c>
      <c r="K524" s="91" t="s">
        <v>1156</v>
      </c>
      <c r="L524" s="92">
        <v>1</v>
      </c>
      <c r="M524" s="94">
        <v>14</v>
      </c>
      <c r="N524" s="90">
        <v>12</v>
      </c>
      <c r="O524" s="92">
        <v>168</v>
      </c>
      <c r="P524" s="95" t="s">
        <v>1294</v>
      </c>
      <c r="Q524" s="96"/>
    </row>
    <row r="525" spans="1:17" s="98" customFormat="1" x14ac:dyDescent="0.2">
      <c r="A525" s="89" t="s">
        <v>309</v>
      </c>
      <c r="B525" s="90" t="s">
        <v>1747</v>
      </c>
      <c r="C525" s="91">
        <v>3329486551200</v>
      </c>
      <c r="D525" s="92" t="s">
        <v>797</v>
      </c>
      <c r="E525" s="92" t="s">
        <v>1128</v>
      </c>
      <c r="F525" s="92">
        <v>5.09</v>
      </c>
      <c r="G525" s="92"/>
      <c r="H525" s="92">
        <v>0.5</v>
      </c>
      <c r="I525" s="90" t="s">
        <v>1154</v>
      </c>
      <c r="J525" s="92" t="s">
        <v>1175</v>
      </c>
      <c r="K525" s="91" t="s">
        <v>1156</v>
      </c>
      <c r="L525" s="92">
        <v>6</v>
      </c>
      <c r="M525" s="94">
        <v>19</v>
      </c>
      <c r="N525" s="90">
        <v>9</v>
      </c>
      <c r="O525" s="92">
        <v>171</v>
      </c>
      <c r="P525" s="95" t="s">
        <v>1176</v>
      </c>
      <c r="Q525" s="96"/>
    </row>
    <row r="526" spans="1:17" s="98" customFormat="1" x14ac:dyDescent="0.2">
      <c r="A526" s="89" t="s">
        <v>306</v>
      </c>
      <c r="B526" s="90" t="s">
        <v>1748</v>
      </c>
      <c r="C526" s="91">
        <v>3329486605002</v>
      </c>
      <c r="D526" s="92" t="s">
        <v>797</v>
      </c>
      <c r="E526" s="92" t="s">
        <v>1128</v>
      </c>
      <c r="F526" s="92">
        <v>2.52</v>
      </c>
      <c r="G526" s="92"/>
      <c r="H526" s="92">
        <v>0.5</v>
      </c>
      <c r="I526" s="90" t="s">
        <v>1154</v>
      </c>
      <c r="J526" s="92" t="s">
        <v>1175</v>
      </c>
      <c r="K526" s="91" t="s">
        <v>1156</v>
      </c>
      <c r="L526" s="92">
        <v>6</v>
      </c>
      <c r="M526" s="94">
        <v>24</v>
      </c>
      <c r="N526" s="90">
        <v>7</v>
      </c>
      <c r="O526" s="92">
        <v>168</v>
      </c>
      <c r="P526" s="95" t="s">
        <v>1157</v>
      </c>
      <c r="Q526" s="101" t="str">
        <f>_xlfn.XLOOKUP(A526,'[1]TG 2025'!$A$11:$A$731,'[1]TG 2025'!$Q$11:$Q$731,"")</f>
        <v>TOP STAR</v>
      </c>
    </row>
    <row r="527" spans="1:17" s="98" customFormat="1" x14ac:dyDescent="0.2">
      <c r="A527" s="89" t="s">
        <v>989</v>
      </c>
      <c r="B527" s="90" t="s">
        <v>1749</v>
      </c>
      <c r="C527" s="91">
        <v>3329486600052</v>
      </c>
      <c r="D527" s="92" t="s">
        <v>797</v>
      </c>
      <c r="E527" s="92" t="s">
        <v>1128</v>
      </c>
      <c r="F527" s="92">
        <v>22.66</v>
      </c>
      <c r="G527" s="92"/>
      <c r="H527" s="92">
        <v>5</v>
      </c>
      <c r="I527" s="90" t="s">
        <v>1154</v>
      </c>
      <c r="J527" s="92" t="s">
        <v>1155</v>
      </c>
      <c r="K527" s="91" t="s">
        <v>1156</v>
      </c>
      <c r="L527" s="92">
        <v>1</v>
      </c>
      <c r="M527" s="94">
        <v>13</v>
      </c>
      <c r="N527" s="90">
        <v>13</v>
      </c>
      <c r="O527" s="92">
        <v>169</v>
      </c>
      <c r="P527" s="95" t="s">
        <v>1157</v>
      </c>
      <c r="Q527" s="96"/>
    </row>
    <row r="528" spans="1:17" s="98" customFormat="1" x14ac:dyDescent="0.2">
      <c r="A528" s="89" t="s">
        <v>295</v>
      </c>
      <c r="B528" s="90" t="s">
        <v>1750</v>
      </c>
      <c r="C528" s="91">
        <v>3329486231126</v>
      </c>
      <c r="D528" s="92" t="s">
        <v>797</v>
      </c>
      <c r="E528" s="92" t="s">
        <v>1128</v>
      </c>
      <c r="F528" s="92">
        <v>4.74</v>
      </c>
      <c r="G528" s="92"/>
      <c r="H528" s="92">
        <v>1</v>
      </c>
      <c r="I528" s="90" t="s">
        <v>1154</v>
      </c>
      <c r="J528" s="92" t="s">
        <v>1175</v>
      </c>
      <c r="K528" s="91" t="s">
        <v>1156</v>
      </c>
      <c r="L528" s="92">
        <v>6</v>
      </c>
      <c r="M528" s="94">
        <v>13</v>
      </c>
      <c r="N528" s="90">
        <v>7</v>
      </c>
      <c r="O528" s="92">
        <v>91</v>
      </c>
      <c r="P528" s="95" t="s">
        <v>1294</v>
      </c>
      <c r="Q528" s="96"/>
    </row>
    <row r="529" spans="1:17" s="98" customFormat="1" x14ac:dyDescent="0.2">
      <c r="A529" s="89" t="s">
        <v>297</v>
      </c>
      <c r="B529" s="90" t="s">
        <v>1751</v>
      </c>
      <c r="C529" s="91">
        <v>3329486231201</v>
      </c>
      <c r="D529" s="92" t="s">
        <v>797</v>
      </c>
      <c r="E529" s="92" t="s">
        <v>1128</v>
      </c>
      <c r="F529" s="92">
        <v>2.36</v>
      </c>
      <c r="G529" s="92"/>
      <c r="H529" s="92">
        <v>0.5</v>
      </c>
      <c r="I529" s="90" t="s">
        <v>1154</v>
      </c>
      <c r="J529" s="92" t="s">
        <v>1175</v>
      </c>
      <c r="K529" s="91" t="s">
        <v>1156</v>
      </c>
      <c r="L529" s="92">
        <v>6</v>
      </c>
      <c r="M529" s="94">
        <v>14</v>
      </c>
      <c r="N529" s="90">
        <v>8</v>
      </c>
      <c r="O529" s="92">
        <v>112</v>
      </c>
      <c r="P529" s="95" t="s">
        <v>1294</v>
      </c>
      <c r="Q529" s="96"/>
    </row>
    <row r="530" spans="1:17" s="98" customFormat="1" x14ac:dyDescent="0.2">
      <c r="A530" s="89" t="s">
        <v>985</v>
      </c>
      <c r="B530" s="90" t="s">
        <v>1752</v>
      </c>
      <c r="C530" s="91">
        <v>3329486230259</v>
      </c>
      <c r="D530" s="92" t="s">
        <v>797</v>
      </c>
      <c r="E530" s="92" t="s">
        <v>1128</v>
      </c>
      <c r="F530" s="92">
        <v>96.19</v>
      </c>
      <c r="G530" s="92"/>
      <c r="H530" s="92">
        <v>25</v>
      </c>
      <c r="I530" s="90" t="s">
        <v>1154</v>
      </c>
      <c r="J530" s="92" t="s">
        <v>1155</v>
      </c>
      <c r="K530" s="91" t="s">
        <v>1156</v>
      </c>
      <c r="L530" s="92">
        <v>1</v>
      </c>
      <c r="M530" s="94">
        <v>3</v>
      </c>
      <c r="N530" s="90">
        <v>13</v>
      </c>
      <c r="O530" s="92">
        <v>39</v>
      </c>
      <c r="P530" s="95" t="s">
        <v>1294</v>
      </c>
      <c r="Q530" s="96"/>
    </row>
    <row r="531" spans="1:17" s="98" customFormat="1" x14ac:dyDescent="0.2">
      <c r="A531" s="89" t="s">
        <v>986</v>
      </c>
      <c r="B531" s="90" t="s">
        <v>1753</v>
      </c>
      <c r="C531" s="91">
        <v>3329486231058</v>
      </c>
      <c r="D531" s="92" t="s">
        <v>797</v>
      </c>
      <c r="E531" s="92" t="s">
        <v>1128</v>
      </c>
      <c r="F531" s="92">
        <v>19.79</v>
      </c>
      <c r="G531" s="92"/>
      <c r="H531" s="92">
        <v>5</v>
      </c>
      <c r="I531" s="90" t="s">
        <v>1154</v>
      </c>
      <c r="J531" s="92" t="s">
        <v>1155</v>
      </c>
      <c r="K531" s="91" t="s">
        <v>1156</v>
      </c>
      <c r="L531" s="92">
        <v>1</v>
      </c>
      <c r="M531" s="94">
        <v>10</v>
      </c>
      <c r="N531" s="90">
        <v>16</v>
      </c>
      <c r="O531" s="92">
        <v>160</v>
      </c>
      <c r="P531" s="95" t="s">
        <v>1294</v>
      </c>
      <c r="Q531" s="96"/>
    </row>
    <row r="532" spans="1:17" s="98" customFormat="1" x14ac:dyDescent="0.2">
      <c r="A532" s="89" t="s">
        <v>301</v>
      </c>
      <c r="B532" s="90" t="s">
        <v>1754</v>
      </c>
      <c r="C532" s="91">
        <v>3329486261123</v>
      </c>
      <c r="D532" s="92" t="s">
        <v>797</v>
      </c>
      <c r="E532" s="92" t="s">
        <v>1128</v>
      </c>
      <c r="F532" s="92">
        <v>2.0099999999999998</v>
      </c>
      <c r="G532" s="92"/>
      <c r="H532" s="92">
        <v>1</v>
      </c>
      <c r="I532" s="90" t="s">
        <v>1154</v>
      </c>
      <c r="J532" s="92" t="s">
        <v>1175</v>
      </c>
      <c r="K532" s="91" t="s">
        <v>1156</v>
      </c>
      <c r="L532" s="92">
        <v>6</v>
      </c>
      <c r="M532" s="94">
        <v>13</v>
      </c>
      <c r="N532" s="90">
        <v>7</v>
      </c>
      <c r="O532" s="92">
        <v>91</v>
      </c>
      <c r="P532" s="95" t="s">
        <v>1294</v>
      </c>
      <c r="Q532" s="96"/>
    </row>
    <row r="533" spans="1:17" s="98" customFormat="1" x14ac:dyDescent="0.2">
      <c r="A533" s="89" t="s">
        <v>303</v>
      </c>
      <c r="B533" s="90" t="s">
        <v>1755</v>
      </c>
      <c r="C533" s="91">
        <v>3329486261208</v>
      </c>
      <c r="D533" s="92" t="s">
        <v>797</v>
      </c>
      <c r="E533" s="92" t="s">
        <v>1128</v>
      </c>
      <c r="F533" s="92">
        <v>1.32</v>
      </c>
      <c r="G533" s="92"/>
      <c r="H533" s="92">
        <v>0.5</v>
      </c>
      <c r="I533" s="90" t="s">
        <v>1154</v>
      </c>
      <c r="J533" s="92" t="s">
        <v>1175</v>
      </c>
      <c r="K533" s="91" t="s">
        <v>1156</v>
      </c>
      <c r="L533" s="92">
        <v>6</v>
      </c>
      <c r="M533" s="94">
        <v>14</v>
      </c>
      <c r="N533" s="90">
        <v>8</v>
      </c>
      <c r="O533" s="92">
        <v>112</v>
      </c>
      <c r="P533" s="95" t="s">
        <v>1294</v>
      </c>
      <c r="Q533" s="96"/>
    </row>
    <row r="534" spans="1:17" s="98" customFormat="1" x14ac:dyDescent="0.2">
      <c r="A534" s="89" t="s">
        <v>987</v>
      </c>
      <c r="B534" s="90" t="s">
        <v>1756</v>
      </c>
      <c r="C534" s="91">
        <v>3329486260256</v>
      </c>
      <c r="D534" s="92" t="s">
        <v>797</v>
      </c>
      <c r="E534" s="92" t="s">
        <v>1128</v>
      </c>
      <c r="F534" s="92">
        <v>41.62</v>
      </c>
      <c r="G534" s="92"/>
      <c r="H534" s="92">
        <v>25</v>
      </c>
      <c r="I534" s="90" t="s">
        <v>1154</v>
      </c>
      <c r="J534" s="92" t="s">
        <v>1155</v>
      </c>
      <c r="K534" s="91" t="s">
        <v>1156</v>
      </c>
      <c r="L534" s="92">
        <v>1</v>
      </c>
      <c r="M534" s="94">
        <v>3</v>
      </c>
      <c r="N534" s="90">
        <v>6</v>
      </c>
      <c r="O534" s="92">
        <v>18</v>
      </c>
      <c r="P534" s="95" t="s">
        <v>1294</v>
      </c>
      <c r="Q534" s="96"/>
    </row>
    <row r="535" spans="1:17" s="98" customFormat="1" x14ac:dyDescent="0.2">
      <c r="A535" s="89" t="s">
        <v>988</v>
      </c>
      <c r="B535" s="90" t="s">
        <v>1757</v>
      </c>
      <c r="C535" s="91">
        <v>3329486261055</v>
      </c>
      <c r="D535" s="92" t="s">
        <v>797</v>
      </c>
      <c r="E535" s="92" t="s">
        <v>1128</v>
      </c>
      <c r="F535" s="92">
        <v>9.23</v>
      </c>
      <c r="G535" s="92"/>
      <c r="H535" s="92">
        <v>5</v>
      </c>
      <c r="I535" s="90" t="s">
        <v>1154</v>
      </c>
      <c r="J535" s="92" t="s">
        <v>1155</v>
      </c>
      <c r="K535" s="91" t="s">
        <v>1156</v>
      </c>
      <c r="L535" s="92">
        <v>1</v>
      </c>
      <c r="M535" s="94">
        <v>14</v>
      </c>
      <c r="N535" s="90">
        <v>12</v>
      </c>
      <c r="O535" s="92">
        <v>168</v>
      </c>
      <c r="P535" s="95" t="s">
        <v>1294</v>
      </c>
      <c r="Q535" s="96"/>
    </row>
    <row r="536" spans="1:17" s="98" customFormat="1" x14ac:dyDescent="0.2">
      <c r="A536" s="89" t="s">
        <v>321</v>
      </c>
      <c r="B536" s="90" t="s">
        <v>1758</v>
      </c>
      <c r="C536" s="91">
        <v>3329487000158</v>
      </c>
      <c r="D536" s="92" t="s">
        <v>797</v>
      </c>
      <c r="E536" s="92" t="s">
        <v>1128</v>
      </c>
      <c r="F536" s="92">
        <v>3.55</v>
      </c>
      <c r="G536" s="92"/>
      <c r="H536" s="92">
        <v>0.25</v>
      </c>
      <c r="I536" s="90" t="s">
        <v>1154</v>
      </c>
      <c r="J536" s="92" t="s">
        <v>1175</v>
      </c>
      <c r="K536" s="91" t="s">
        <v>1156</v>
      </c>
      <c r="L536" s="92">
        <v>6</v>
      </c>
      <c r="M536" s="94">
        <v>24</v>
      </c>
      <c r="N536" s="90">
        <v>8</v>
      </c>
      <c r="O536" s="92">
        <v>192</v>
      </c>
      <c r="P536" s="95" t="s">
        <v>1176</v>
      </c>
      <c r="Q536" s="96"/>
    </row>
    <row r="537" spans="1:17" s="98" customFormat="1" x14ac:dyDescent="0.2">
      <c r="A537" s="89" t="s">
        <v>1759</v>
      </c>
      <c r="B537" s="90" t="s">
        <v>1760</v>
      </c>
      <c r="C537" s="91">
        <v>3329480002319</v>
      </c>
      <c r="D537" s="92" t="s">
        <v>797</v>
      </c>
      <c r="E537" s="92" t="s">
        <v>1128</v>
      </c>
      <c r="F537" s="92">
        <v>2.76</v>
      </c>
      <c r="G537" s="92" t="s">
        <v>1306</v>
      </c>
      <c r="H537" s="92">
        <v>0.4</v>
      </c>
      <c r="I537" s="90" t="s">
        <v>1252</v>
      </c>
      <c r="J537" s="92" t="s">
        <v>1175</v>
      </c>
      <c r="K537" s="91" t="s">
        <v>1156</v>
      </c>
      <c r="L537" s="92">
        <v>6</v>
      </c>
      <c r="M537" s="94">
        <v>14</v>
      </c>
      <c r="N537" s="90">
        <v>8</v>
      </c>
      <c r="O537" s="92">
        <v>112</v>
      </c>
      <c r="P537" s="95" t="s">
        <v>1294</v>
      </c>
      <c r="Q537" s="96"/>
    </row>
    <row r="538" spans="1:17" s="98" customFormat="1" x14ac:dyDescent="0.2">
      <c r="A538" s="89" t="s">
        <v>1761</v>
      </c>
      <c r="B538" s="90" t="s">
        <v>1762</v>
      </c>
      <c r="C538" s="91">
        <v>3329480002326</v>
      </c>
      <c r="D538" s="92" t="s">
        <v>797</v>
      </c>
      <c r="E538" s="92" t="s">
        <v>1128</v>
      </c>
      <c r="F538" s="92">
        <v>2.76</v>
      </c>
      <c r="G538" s="92" t="s">
        <v>1306</v>
      </c>
      <c r="H538" s="92">
        <v>0.4</v>
      </c>
      <c r="I538" s="90" t="s">
        <v>1252</v>
      </c>
      <c r="J538" s="92" t="s">
        <v>1175</v>
      </c>
      <c r="K538" s="91" t="s">
        <v>1156</v>
      </c>
      <c r="L538" s="92">
        <v>6</v>
      </c>
      <c r="M538" s="94">
        <v>14</v>
      </c>
      <c r="N538" s="90">
        <v>8</v>
      </c>
      <c r="O538" s="92">
        <v>112</v>
      </c>
      <c r="P538" s="95" t="s">
        <v>1294</v>
      </c>
      <c r="Q538" s="96"/>
    </row>
    <row r="539" spans="1:17" s="98" customFormat="1" x14ac:dyDescent="0.2">
      <c r="A539" s="89" t="s">
        <v>280</v>
      </c>
      <c r="B539" s="90" t="s">
        <v>1763</v>
      </c>
      <c r="C539" s="91">
        <v>3329486251124</v>
      </c>
      <c r="D539" s="92" t="s">
        <v>1764</v>
      </c>
      <c r="E539" s="92" t="s">
        <v>1128</v>
      </c>
      <c r="F539" s="92">
        <v>2.15</v>
      </c>
      <c r="G539" s="92"/>
      <c r="H539" s="92">
        <v>1</v>
      </c>
      <c r="I539" s="90" t="s">
        <v>1154</v>
      </c>
      <c r="J539" s="92" t="s">
        <v>1175</v>
      </c>
      <c r="K539" s="91" t="s">
        <v>1156</v>
      </c>
      <c r="L539" s="92">
        <v>6</v>
      </c>
      <c r="M539" s="94">
        <v>13</v>
      </c>
      <c r="N539" s="90">
        <v>7</v>
      </c>
      <c r="O539" s="92">
        <v>91</v>
      </c>
      <c r="P539" s="95" t="s">
        <v>1294</v>
      </c>
      <c r="Q539" s="96"/>
    </row>
    <row r="540" spans="1:17" s="98" customFormat="1" x14ac:dyDescent="0.2">
      <c r="A540" s="89" t="s">
        <v>979</v>
      </c>
      <c r="B540" s="90" t="s">
        <v>1765</v>
      </c>
      <c r="C540" s="91">
        <v>3329486250257</v>
      </c>
      <c r="D540" s="92" t="s">
        <v>1764</v>
      </c>
      <c r="E540" s="92" t="s">
        <v>1128</v>
      </c>
      <c r="F540" s="92">
        <v>42.15</v>
      </c>
      <c r="G540" s="92"/>
      <c r="H540" s="92">
        <v>25</v>
      </c>
      <c r="I540" s="90" t="s">
        <v>1154</v>
      </c>
      <c r="J540" s="92" t="s">
        <v>1155</v>
      </c>
      <c r="K540" s="91" t="s">
        <v>1156</v>
      </c>
      <c r="L540" s="92">
        <v>1</v>
      </c>
      <c r="M540" s="94">
        <v>3</v>
      </c>
      <c r="N540" s="90">
        <v>6</v>
      </c>
      <c r="O540" s="92">
        <v>18</v>
      </c>
      <c r="P540" s="95" t="s">
        <v>1294</v>
      </c>
      <c r="Q540" s="96"/>
    </row>
    <row r="541" spans="1:17" s="98" customFormat="1" x14ac:dyDescent="0.2">
      <c r="A541" s="89" t="s">
        <v>980</v>
      </c>
      <c r="B541" s="90" t="s">
        <v>1766</v>
      </c>
      <c r="C541" s="91">
        <v>3329486251056</v>
      </c>
      <c r="D541" s="92" t="s">
        <v>1764</v>
      </c>
      <c r="E541" s="92" t="s">
        <v>1128</v>
      </c>
      <c r="F541" s="92">
        <v>9.35</v>
      </c>
      <c r="G541" s="92"/>
      <c r="H541" s="92">
        <v>5</v>
      </c>
      <c r="I541" s="90" t="s">
        <v>1154</v>
      </c>
      <c r="J541" s="92" t="s">
        <v>1155</v>
      </c>
      <c r="K541" s="91" t="s">
        <v>1156</v>
      </c>
      <c r="L541" s="92">
        <v>1</v>
      </c>
      <c r="M541" s="94">
        <v>14</v>
      </c>
      <c r="N541" s="90">
        <v>12</v>
      </c>
      <c r="O541" s="92">
        <v>168</v>
      </c>
      <c r="P541" s="95" t="s">
        <v>1294</v>
      </c>
      <c r="Q541" s="96"/>
    </row>
    <row r="542" spans="1:17" s="98" customFormat="1" x14ac:dyDescent="0.2">
      <c r="A542" s="89" t="s">
        <v>282</v>
      </c>
      <c r="B542" s="90" t="s">
        <v>1767</v>
      </c>
      <c r="C542" s="91">
        <v>3329486281121</v>
      </c>
      <c r="D542" s="92" t="s">
        <v>1764</v>
      </c>
      <c r="E542" s="92" t="s">
        <v>1128</v>
      </c>
      <c r="F542" s="92">
        <v>2.13</v>
      </c>
      <c r="G542" s="92"/>
      <c r="H542" s="92">
        <v>1</v>
      </c>
      <c r="I542" s="90" t="s">
        <v>1154</v>
      </c>
      <c r="J542" s="92" t="s">
        <v>1175</v>
      </c>
      <c r="K542" s="91" t="s">
        <v>1156</v>
      </c>
      <c r="L542" s="92">
        <v>6</v>
      </c>
      <c r="M542" s="94">
        <v>13</v>
      </c>
      <c r="N542" s="90">
        <v>7</v>
      </c>
      <c r="O542" s="92">
        <v>91</v>
      </c>
      <c r="P542" s="95" t="s">
        <v>1294</v>
      </c>
      <c r="Q542" s="96"/>
    </row>
    <row r="543" spans="1:17" s="98" customFormat="1" x14ac:dyDescent="0.2">
      <c r="A543" s="89" t="s">
        <v>981</v>
      </c>
      <c r="B543" s="90" t="s">
        <v>1768</v>
      </c>
      <c r="C543" s="91">
        <v>3329486281053</v>
      </c>
      <c r="D543" s="92" t="s">
        <v>1764</v>
      </c>
      <c r="E543" s="92" t="s">
        <v>1128</v>
      </c>
      <c r="F543" s="92">
        <v>9.24</v>
      </c>
      <c r="G543" s="92"/>
      <c r="H543" s="92">
        <v>5</v>
      </c>
      <c r="I543" s="90" t="s">
        <v>1154</v>
      </c>
      <c r="J543" s="92" t="s">
        <v>1155</v>
      </c>
      <c r="K543" s="91" t="s">
        <v>1156</v>
      </c>
      <c r="L543" s="92">
        <v>1</v>
      </c>
      <c r="M543" s="94">
        <v>14</v>
      </c>
      <c r="N543" s="90">
        <v>12</v>
      </c>
      <c r="O543" s="92">
        <v>168</v>
      </c>
      <c r="P543" s="95" t="s">
        <v>1294</v>
      </c>
      <c r="Q543" s="96"/>
    </row>
    <row r="544" spans="1:17" s="98" customFormat="1" x14ac:dyDescent="0.2">
      <c r="A544" s="89" t="s">
        <v>754</v>
      </c>
      <c r="B544" s="90" t="s">
        <v>1769</v>
      </c>
      <c r="C544" s="91">
        <v>3329480001299</v>
      </c>
      <c r="D544" s="92" t="s">
        <v>1764</v>
      </c>
      <c r="E544" s="92" t="s">
        <v>1128</v>
      </c>
      <c r="F544" s="92">
        <v>2.72</v>
      </c>
      <c r="G544" s="92"/>
      <c r="H544" s="92">
        <v>1</v>
      </c>
      <c r="I544" s="90" t="s">
        <v>1154</v>
      </c>
      <c r="J544" s="92" t="s">
        <v>1175</v>
      </c>
      <c r="K544" s="91" t="s">
        <v>1156</v>
      </c>
      <c r="L544" s="92">
        <v>6</v>
      </c>
      <c r="M544" s="94">
        <v>13</v>
      </c>
      <c r="N544" s="90">
        <v>7</v>
      </c>
      <c r="O544" s="92">
        <v>91</v>
      </c>
      <c r="P544" s="95" t="s">
        <v>1294</v>
      </c>
      <c r="Q544" s="96"/>
    </row>
    <row r="545" spans="1:17" s="98" customFormat="1" x14ac:dyDescent="0.2">
      <c r="A545" s="89" t="s">
        <v>276</v>
      </c>
      <c r="B545" s="90" t="s">
        <v>1770</v>
      </c>
      <c r="C545" s="91">
        <v>3329486191123</v>
      </c>
      <c r="D545" s="92" t="s">
        <v>1764</v>
      </c>
      <c r="E545" s="92" t="s">
        <v>1128</v>
      </c>
      <c r="F545" s="92">
        <v>2.23</v>
      </c>
      <c r="G545" s="92"/>
      <c r="H545" s="92">
        <v>1</v>
      </c>
      <c r="I545" s="90" t="s">
        <v>1154</v>
      </c>
      <c r="J545" s="92" t="s">
        <v>1175</v>
      </c>
      <c r="K545" s="91" t="s">
        <v>1156</v>
      </c>
      <c r="L545" s="92">
        <v>6</v>
      </c>
      <c r="M545" s="94">
        <v>13</v>
      </c>
      <c r="N545" s="90">
        <v>7</v>
      </c>
      <c r="O545" s="92">
        <v>91</v>
      </c>
      <c r="P545" s="95" t="s">
        <v>1294</v>
      </c>
      <c r="Q545" s="96"/>
    </row>
    <row r="546" spans="1:17" s="98" customFormat="1" x14ac:dyDescent="0.2">
      <c r="A546" s="89" t="s">
        <v>974</v>
      </c>
      <c r="B546" s="90" t="s">
        <v>1771</v>
      </c>
      <c r="C546" s="91">
        <v>3329486190058</v>
      </c>
      <c r="D546" s="92" t="s">
        <v>1764</v>
      </c>
      <c r="E546" s="92" t="s">
        <v>1128</v>
      </c>
      <c r="F546" s="92">
        <v>9.6300000000000008</v>
      </c>
      <c r="G546" s="92"/>
      <c r="H546" s="92">
        <v>5</v>
      </c>
      <c r="I546" s="90" t="s">
        <v>1154</v>
      </c>
      <c r="J546" s="92" t="s">
        <v>1155</v>
      </c>
      <c r="K546" s="91" t="s">
        <v>1156</v>
      </c>
      <c r="L546" s="92">
        <v>1</v>
      </c>
      <c r="M546" s="94">
        <v>14</v>
      </c>
      <c r="N546" s="90">
        <v>12</v>
      </c>
      <c r="O546" s="92">
        <v>168</v>
      </c>
      <c r="P546" s="95" t="s">
        <v>1294</v>
      </c>
      <c r="Q546" s="102" t="s">
        <v>1227</v>
      </c>
    </row>
    <row r="547" spans="1:17" s="98" customFormat="1" x14ac:dyDescent="0.2">
      <c r="A547" s="89" t="s">
        <v>278</v>
      </c>
      <c r="B547" s="90" t="s">
        <v>1772</v>
      </c>
      <c r="C547" s="91">
        <v>3329486271122</v>
      </c>
      <c r="D547" s="92" t="s">
        <v>1764</v>
      </c>
      <c r="E547" s="92" t="s">
        <v>1128</v>
      </c>
      <c r="F547" s="92">
        <v>2.12</v>
      </c>
      <c r="G547" s="92"/>
      <c r="H547" s="92">
        <v>1</v>
      </c>
      <c r="I547" s="90" t="s">
        <v>1154</v>
      </c>
      <c r="J547" s="92" t="s">
        <v>1175</v>
      </c>
      <c r="K547" s="91" t="s">
        <v>1156</v>
      </c>
      <c r="L547" s="92">
        <v>6</v>
      </c>
      <c r="M547" s="94">
        <v>13</v>
      </c>
      <c r="N547" s="90">
        <v>7</v>
      </c>
      <c r="O547" s="92">
        <v>91</v>
      </c>
      <c r="P547" s="95" t="s">
        <v>1294</v>
      </c>
      <c r="Q547" s="96"/>
    </row>
    <row r="548" spans="1:17" s="98" customFormat="1" x14ac:dyDescent="0.2">
      <c r="A548" s="89" t="s">
        <v>975</v>
      </c>
      <c r="B548" s="90" t="s">
        <v>1773</v>
      </c>
      <c r="C548" s="91">
        <v>3329486270255</v>
      </c>
      <c r="D548" s="92" t="s">
        <v>1764</v>
      </c>
      <c r="E548" s="92" t="s">
        <v>1128</v>
      </c>
      <c r="F548" s="92">
        <v>41.71</v>
      </c>
      <c r="G548" s="92"/>
      <c r="H548" s="92">
        <v>25</v>
      </c>
      <c r="I548" s="90" t="s">
        <v>1154</v>
      </c>
      <c r="J548" s="92" t="s">
        <v>1155</v>
      </c>
      <c r="K548" s="91" t="s">
        <v>1156</v>
      </c>
      <c r="L548" s="92">
        <v>1</v>
      </c>
      <c r="M548" s="94">
        <v>3</v>
      </c>
      <c r="N548" s="90">
        <v>6</v>
      </c>
      <c r="O548" s="92">
        <v>18</v>
      </c>
      <c r="P548" s="95" t="s">
        <v>1294</v>
      </c>
      <c r="Q548" s="96"/>
    </row>
    <row r="549" spans="1:17" s="98" customFormat="1" x14ac:dyDescent="0.2">
      <c r="A549" s="89" t="s">
        <v>976</v>
      </c>
      <c r="B549" s="90" t="s">
        <v>1774</v>
      </c>
      <c r="C549" s="91">
        <v>3329486271054</v>
      </c>
      <c r="D549" s="92" t="s">
        <v>1764</v>
      </c>
      <c r="E549" s="92" t="s">
        <v>1128</v>
      </c>
      <c r="F549" s="92">
        <v>9.59</v>
      </c>
      <c r="G549" s="92"/>
      <c r="H549" s="92">
        <v>5</v>
      </c>
      <c r="I549" s="90" t="s">
        <v>1154</v>
      </c>
      <c r="J549" s="92" t="s">
        <v>1155</v>
      </c>
      <c r="K549" s="91" t="s">
        <v>1156</v>
      </c>
      <c r="L549" s="92">
        <v>1</v>
      </c>
      <c r="M549" s="94">
        <v>14</v>
      </c>
      <c r="N549" s="90">
        <v>12</v>
      </c>
      <c r="O549" s="92">
        <v>168</v>
      </c>
      <c r="P549" s="95" t="s">
        <v>1294</v>
      </c>
      <c r="Q549" s="102" t="s">
        <v>1227</v>
      </c>
    </row>
    <row r="550" spans="1:17" s="98" customFormat="1" x14ac:dyDescent="0.2">
      <c r="A550" s="89" t="s">
        <v>279</v>
      </c>
      <c r="B550" s="90" t="s">
        <v>1775</v>
      </c>
      <c r="C550" s="91">
        <v>3329486241125</v>
      </c>
      <c r="D550" s="92" t="s">
        <v>1764</v>
      </c>
      <c r="E550" s="92" t="s">
        <v>1128</v>
      </c>
      <c r="F550" s="92">
        <v>2.17</v>
      </c>
      <c r="G550" s="92"/>
      <c r="H550" s="92">
        <v>1</v>
      </c>
      <c r="I550" s="90" t="s">
        <v>1154</v>
      </c>
      <c r="J550" s="92" t="s">
        <v>1175</v>
      </c>
      <c r="K550" s="91" t="s">
        <v>1156</v>
      </c>
      <c r="L550" s="92">
        <v>6</v>
      </c>
      <c r="M550" s="94">
        <v>13</v>
      </c>
      <c r="N550" s="90">
        <v>7</v>
      </c>
      <c r="O550" s="92">
        <v>91</v>
      </c>
      <c r="P550" s="95" t="s">
        <v>1294</v>
      </c>
      <c r="Q550" s="96"/>
    </row>
    <row r="551" spans="1:17" s="98" customFormat="1" x14ac:dyDescent="0.2">
      <c r="A551" s="89" t="s">
        <v>977</v>
      </c>
      <c r="B551" s="90" t="s">
        <v>1776</v>
      </c>
      <c r="C551" s="91">
        <v>3329486240258</v>
      </c>
      <c r="D551" s="92" t="s">
        <v>1764</v>
      </c>
      <c r="E551" s="92" t="s">
        <v>1128</v>
      </c>
      <c r="F551" s="92">
        <v>42.4</v>
      </c>
      <c r="G551" s="92"/>
      <c r="H551" s="92">
        <v>25</v>
      </c>
      <c r="I551" s="90" t="s">
        <v>1154</v>
      </c>
      <c r="J551" s="92" t="s">
        <v>1155</v>
      </c>
      <c r="K551" s="91" t="s">
        <v>1156</v>
      </c>
      <c r="L551" s="92">
        <v>1</v>
      </c>
      <c r="M551" s="94">
        <v>3</v>
      </c>
      <c r="N551" s="90">
        <v>6</v>
      </c>
      <c r="O551" s="92">
        <v>18</v>
      </c>
      <c r="P551" s="95" t="s">
        <v>1294</v>
      </c>
      <c r="Q551" s="96"/>
    </row>
    <row r="552" spans="1:17" s="98" customFormat="1" x14ac:dyDescent="0.2">
      <c r="A552" s="89" t="s">
        <v>978</v>
      </c>
      <c r="B552" s="90" t="s">
        <v>1777</v>
      </c>
      <c r="C552" s="91">
        <v>3329486241057</v>
      </c>
      <c r="D552" s="92" t="s">
        <v>1764</v>
      </c>
      <c r="E552" s="92" t="s">
        <v>1128</v>
      </c>
      <c r="F552" s="92">
        <v>9.4600000000000009</v>
      </c>
      <c r="G552" s="92"/>
      <c r="H552" s="92">
        <v>5</v>
      </c>
      <c r="I552" s="90" t="s">
        <v>1154</v>
      </c>
      <c r="J552" s="92" t="s">
        <v>1155</v>
      </c>
      <c r="K552" s="91" t="s">
        <v>1156</v>
      </c>
      <c r="L552" s="92">
        <v>1</v>
      </c>
      <c r="M552" s="94">
        <v>14</v>
      </c>
      <c r="N552" s="90">
        <v>12</v>
      </c>
      <c r="O552" s="92">
        <v>168</v>
      </c>
      <c r="P552" s="95" t="s">
        <v>1294</v>
      </c>
      <c r="Q552" s="96"/>
    </row>
    <row r="553" spans="1:17" s="98" customFormat="1" x14ac:dyDescent="0.2">
      <c r="A553" s="89" t="s">
        <v>342</v>
      </c>
      <c r="B553" s="90" t="s">
        <v>1778</v>
      </c>
      <c r="C553" s="91">
        <v>3329486395002</v>
      </c>
      <c r="D553" s="92" t="s">
        <v>800</v>
      </c>
      <c r="E553" s="92" t="s">
        <v>1128</v>
      </c>
      <c r="F553" s="92">
        <v>2.81</v>
      </c>
      <c r="G553" s="92"/>
      <c r="H553" s="92">
        <v>0.5</v>
      </c>
      <c r="I553" s="90" t="s">
        <v>1154</v>
      </c>
      <c r="J553" s="92" t="s">
        <v>1175</v>
      </c>
      <c r="K553" s="91" t="s">
        <v>1156</v>
      </c>
      <c r="L553" s="92">
        <v>6</v>
      </c>
      <c r="M553" s="94">
        <v>16</v>
      </c>
      <c r="N553" s="90">
        <v>11</v>
      </c>
      <c r="O553" s="92">
        <v>176</v>
      </c>
      <c r="P553" s="95" t="s">
        <v>1308</v>
      </c>
      <c r="Q553" s="96"/>
    </row>
    <row r="554" spans="1:17" s="98" customFormat="1" x14ac:dyDescent="0.2">
      <c r="A554" s="89" t="s">
        <v>916</v>
      </c>
      <c r="B554" s="90" t="s">
        <v>1779</v>
      </c>
      <c r="C554" s="91">
        <v>3329486390205</v>
      </c>
      <c r="D554" s="92" t="s">
        <v>800</v>
      </c>
      <c r="E554" s="92" t="s">
        <v>1128</v>
      </c>
      <c r="F554" s="92">
        <v>113.35</v>
      </c>
      <c r="G554" s="92"/>
      <c r="H554" s="92">
        <v>20</v>
      </c>
      <c r="I554" s="90" t="s">
        <v>1154</v>
      </c>
      <c r="J554" s="92" t="s">
        <v>1155</v>
      </c>
      <c r="K554" s="91" t="s">
        <v>1156</v>
      </c>
      <c r="L554" s="92">
        <v>1</v>
      </c>
      <c r="M554" s="94">
        <v>5</v>
      </c>
      <c r="N554" s="90">
        <v>10</v>
      </c>
      <c r="O554" s="92">
        <v>50</v>
      </c>
      <c r="P554" s="95" t="s">
        <v>1780</v>
      </c>
      <c r="Q554" s="96"/>
    </row>
    <row r="555" spans="1:17" s="98" customFormat="1" x14ac:dyDescent="0.2">
      <c r="A555" s="89" t="s">
        <v>332</v>
      </c>
      <c r="B555" s="90" t="s">
        <v>1781</v>
      </c>
      <c r="C555" s="91">
        <v>3329486421121</v>
      </c>
      <c r="D555" s="92" t="s">
        <v>800</v>
      </c>
      <c r="E555" s="92" t="s">
        <v>1128</v>
      </c>
      <c r="F555" s="92">
        <v>3.27</v>
      </c>
      <c r="G555" s="92"/>
      <c r="H555" s="92">
        <v>1</v>
      </c>
      <c r="I555" s="90" t="s">
        <v>1154</v>
      </c>
      <c r="J555" s="92" t="s">
        <v>1175</v>
      </c>
      <c r="K555" s="91" t="s">
        <v>1156</v>
      </c>
      <c r="L555" s="92">
        <v>6</v>
      </c>
      <c r="M555" s="94">
        <v>14</v>
      </c>
      <c r="N555" s="90">
        <v>8</v>
      </c>
      <c r="O555" s="92">
        <v>112</v>
      </c>
      <c r="P555" s="95" t="s">
        <v>1308</v>
      </c>
      <c r="Q555" s="96"/>
    </row>
    <row r="556" spans="1:17" s="98" customFormat="1" x14ac:dyDescent="0.2">
      <c r="A556" s="89" t="s">
        <v>333</v>
      </c>
      <c r="B556" s="90" t="s">
        <v>1782</v>
      </c>
      <c r="C556" s="91">
        <v>3329486421206</v>
      </c>
      <c r="D556" s="92" t="s">
        <v>800</v>
      </c>
      <c r="E556" s="92" t="s">
        <v>1128</v>
      </c>
      <c r="F556" s="92">
        <v>1.81</v>
      </c>
      <c r="G556" s="92"/>
      <c r="H556" s="92">
        <v>0.5</v>
      </c>
      <c r="I556" s="90" t="s">
        <v>1154</v>
      </c>
      <c r="J556" s="92" t="s">
        <v>1175</v>
      </c>
      <c r="K556" s="91" t="s">
        <v>1156</v>
      </c>
      <c r="L556" s="92">
        <v>6</v>
      </c>
      <c r="M556" s="94">
        <v>16</v>
      </c>
      <c r="N556" s="90">
        <v>11</v>
      </c>
      <c r="O556" s="92">
        <v>176</v>
      </c>
      <c r="P556" s="95" t="s">
        <v>1308</v>
      </c>
      <c r="Q556" s="101" t="str">
        <f>_xlfn.XLOOKUP(A556,'[1]TG 2025'!$A$11:$A$731,'[1]TG 2025'!$Q$11:$Q$731,"")</f>
        <v>TOP STAR</v>
      </c>
    </row>
    <row r="557" spans="1:17" s="98" customFormat="1" x14ac:dyDescent="0.2">
      <c r="A557" s="89" t="s">
        <v>253</v>
      </c>
      <c r="B557" s="90" t="s">
        <v>1783</v>
      </c>
      <c r="C557" s="91">
        <v>3329486405008</v>
      </c>
      <c r="D557" s="92" t="s">
        <v>800</v>
      </c>
      <c r="E557" s="92" t="s">
        <v>1128</v>
      </c>
      <c r="F557" s="92">
        <v>3.32</v>
      </c>
      <c r="G557" s="92"/>
      <c r="H557" s="92">
        <v>0.5</v>
      </c>
      <c r="I557" s="90" t="s">
        <v>1154</v>
      </c>
      <c r="J557" s="92" t="s">
        <v>1175</v>
      </c>
      <c r="K557" s="91" t="s">
        <v>1156</v>
      </c>
      <c r="L557" s="92">
        <v>6</v>
      </c>
      <c r="M557" s="94">
        <v>16</v>
      </c>
      <c r="N557" s="90">
        <v>11</v>
      </c>
      <c r="O557" s="92">
        <v>176</v>
      </c>
      <c r="P557" s="95" t="s">
        <v>1157</v>
      </c>
      <c r="Q557" s="96"/>
    </row>
    <row r="558" spans="1:17" s="98" customFormat="1" x14ac:dyDescent="0.2">
      <c r="A558" s="89" t="s">
        <v>960</v>
      </c>
      <c r="B558" s="90" t="s">
        <v>1784</v>
      </c>
      <c r="C558" s="91">
        <v>3329486420209</v>
      </c>
      <c r="D558" s="92" t="s">
        <v>800</v>
      </c>
      <c r="E558" s="92" t="s">
        <v>1128</v>
      </c>
      <c r="F558" s="92">
        <v>57.35</v>
      </c>
      <c r="G558" s="92"/>
      <c r="H558" s="92">
        <v>20</v>
      </c>
      <c r="I558" s="90" t="s">
        <v>1154</v>
      </c>
      <c r="J558" s="92" t="s">
        <v>1155</v>
      </c>
      <c r="K558" s="91" t="s">
        <v>1156</v>
      </c>
      <c r="L558" s="92">
        <v>1</v>
      </c>
      <c r="M558" s="94">
        <v>5</v>
      </c>
      <c r="N558" s="90">
        <v>10</v>
      </c>
      <c r="O558" s="92">
        <v>50</v>
      </c>
      <c r="P558" s="95" t="s">
        <v>1308</v>
      </c>
      <c r="Q558" s="96"/>
    </row>
    <row r="559" spans="1:17" s="98" customFormat="1" x14ac:dyDescent="0.2">
      <c r="A559" s="89" t="s">
        <v>962</v>
      </c>
      <c r="B559" s="90" t="s">
        <v>1785</v>
      </c>
      <c r="C559" s="91">
        <v>3329486421053</v>
      </c>
      <c r="D559" s="92" t="s">
        <v>800</v>
      </c>
      <c r="E559" s="92" t="s">
        <v>1128</v>
      </c>
      <c r="F559" s="92">
        <v>15.39</v>
      </c>
      <c r="G559" s="92"/>
      <c r="H559" s="92">
        <v>5</v>
      </c>
      <c r="I559" s="90" t="s">
        <v>1154</v>
      </c>
      <c r="J559" s="92" t="s">
        <v>1155</v>
      </c>
      <c r="K559" s="91" t="s">
        <v>1156</v>
      </c>
      <c r="L559" s="92">
        <v>1</v>
      </c>
      <c r="M559" s="94">
        <v>17</v>
      </c>
      <c r="N559" s="90">
        <v>10</v>
      </c>
      <c r="O559" s="92">
        <v>170</v>
      </c>
      <c r="P559" s="95" t="s">
        <v>1308</v>
      </c>
      <c r="Q559" s="101" t="str">
        <f>_xlfn.XLOOKUP(A559,'[1]TG 2025'!$A$11:$A$731,'[1]TG 2025'!$Q$11:$Q$731,"")</f>
        <v>TOP STAR</v>
      </c>
    </row>
    <row r="560" spans="1:17" s="98" customFormat="1" x14ac:dyDescent="0.2">
      <c r="A560" s="89" t="s">
        <v>339</v>
      </c>
      <c r="B560" s="90" t="s">
        <v>1786</v>
      </c>
      <c r="C560" s="91">
        <v>3329486411122</v>
      </c>
      <c r="D560" s="92" t="s">
        <v>800</v>
      </c>
      <c r="E560" s="92" t="s">
        <v>1128</v>
      </c>
      <c r="F560" s="92">
        <v>3.2</v>
      </c>
      <c r="G560" s="92"/>
      <c r="H560" s="92">
        <v>1</v>
      </c>
      <c r="I560" s="90" t="s">
        <v>1154</v>
      </c>
      <c r="J560" s="92" t="s">
        <v>1175</v>
      </c>
      <c r="K560" s="91" t="s">
        <v>1156</v>
      </c>
      <c r="L560" s="92">
        <v>6</v>
      </c>
      <c r="M560" s="94">
        <v>14</v>
      </c>
      <c r="N560" s="90">
        <v>8</v>
      </c>
      <c r="O560" s="92">
        <v>112</v>
      </c>
      <c r="P560" s="95" t="s">
        <v>1308</v>
      </c>
      <c r="Q560" s="101" t="str">
        <f>_xlfn.XLOOKUP(A560,'[1]TG 2025'!$A$11:$A$731,'[1]TG 2025'!$Q$11:$Q$731,"")</f>
        <v>TOP STAR</v>
      </c>
    </row>
    <row r="561" spans="1:17" s="98" customFormat="1" x14ac:dyDescent="0.2">
      <c r="A561" s="89" t="s">
        <v>341</v>
      </c>
      <c r="B561" s="90" t="s">
        <v>1787</v>
      </c>
      <c r="C561" s="91">
        <v>3329486411207</v>
      </c>
      <c r="D561" s="92" t="s">
        <v>800</v>
      </c>
      <c r="E561" s="92" t="s">
        <v>1128</v>
      </c>
      <c r="F561" s="92">
        <v>1.79</v>
      </c>
      <c r="G561" s="92"/>
      <c r="H561" s="92">
        <v>0.5</v>
      </c>
      <c r="I561" s="90" t="s">
        <v>1154</v>
      </c>
      <c r="J561" s="92" t="s">
        <v>1175</v>
      </c>
      <c r="K561" s="91" t="s">
        <v>1156</v>
      </c>
      <c r="L561" s="92">
        <v>6</v>
      </c>
      <c r="M561" s="94">
        <v>16</v>
      </c>
      <c r="N561" s="90">
        <v>11</v>
      </c>
      <c r="O561" s="92">
        <v>176</v>
      </c>
      <c r="P561" s="95" t="s">
        <v>1308</v>
      </c>
      <c r="Q561" s="101" t="str">
        <f>_xlfn.XLOOKUP(A561,'[1]TG 2025'!$A$11:$A$731,'[1]TG 2025'!$Q$11:$Q$731,"")</f>
        <v>TOP STAR</v>
      </c>
    </row>
    <row r="562" spans="1:17" s="98" customFormat="1" x14ac:dyDescent="0.2">
      <c r="A562" s="89" t="s">
        <v>964</v>
      </c>
      <c r="B562" s="90" t="s">
        <v>1788</v>
      </c>
      <c r="C562" s="91">
        <v>3329486440207</v>
      </c>
      <c r="D562" s="92" t="s">
        <v>800</v>
      </c>
      <c r="E562" s="92" t="s">
        <v>1128</v>
      </c>
      <c r="F562" s="92">
        <v>55.97</v>
      </c>
      <c r="G562" s="92"/>
      <c r="H562" s="92">
        <v>20</v>
      </c>
      <c r="I562" s="90" t="s">
        <v>1154</v>
      </c>
      <c r="J562" s="92" t="s">
        <v>1155</v>
      </c>
      <c r="K562" s="91" t="s">
        <v>1156</v>
      </c>
      <c r="L562" s="92">
        <v>1</v>
      </c>
      <c r="M562" s="94">
        <v>5</v>
      </c>
      <c r="N562" s="90">
        <v>10</v>
      </c>
      <c r="O562" s="92">
        <v>50</v>
      </c>
      <c r="P562" s="95" t="s">
        <v>1308</v>
      </c>
      <c r="Q562" s="96"/>
    </row>
    <row r="563" spans="1:17" s="98" customFormat="1" x14ac:dyDescent="0.2">
      <c r="A563" s="89" t="s">
        <v>965</v>
      </c>
      <c r="B563" s="90" t="s">
        <v>1789</v>
      </c>
      <c r="C563" s="91">
        <v>3329486411054</v>
      </c>
      <c r="D563" s="92" t="s">
        <v>800</v>
      </c>
      <c r="E563" s="92" t="s">
        <v>1128</v>
      </c>
      <c r="F563" s="92">
        <v>15.02</v>
      </c>
      <c r="G563" s="92"/>
      <c r="H563" s="92">
        <v>5</v>
      </c>
      <c r="I563" s="90" t="s">
        <v>1154</v>
      </c>
      <c r="J563" s="92" t="s">
        <v>1155</v>
      </c>
      <c r="K563" s="91" t="s">
        <v>1156</v>
      </c>
      <c r="L563" s="92">
        <v>1</v>
      </c>
      <c r="M563" s="94">
        <v>17</v>
      </c>
      <c r="N563" s="90">
        <v>10</v>
      </c>
      <c r="O563" s="92">
        <v>170</v>
      </c>
      <c r="P563" s="95" t="s">
        <v>1308</v>
      </c>
      <c r="Q563" s="96"/>
    </row>
    <row r="564" spans="1:17" s="98" customFormat="1" x14ac:dyDescent="0.2">
      <c r="A564" s="89" t="s">
        <v>334</v>
      </c>
      <c r="B564" s="90" t="s">
        <v>1790</v>
      </c>
      <c r="C564" s="91">
        <v>3329486485000</v>
      </c>
      <c r="D564" s="92" t="s">
        <v>800</v>
      </c>
      <c r="E564" s="92" t="s">
        <v>1128</v>
      </c>
      <c r="F564" s="92">
        <v>1.81</v>
      </c>
      <c r="G564" s="92"/>
      <c r="H564" s="92">
        <v>0.5</v>
      </c>
      <c r="I564" s="90" t="s">
        <v>1154</v>
      </c>
      <c r="J564" s="92" t="s">
        <v>1175</v>
      </c>
      <c r="K564" s="91" t="s">
        <v>1156</v>
      </c>
      <c r="L564" s="92">
        <v>6</v>
      </c>
      <c r="M564" s="94">
        <v>16</v>
      </c>
      <c r="N564" s="90">
        <v>11</v>
      </c>
      <c r="O564" s="92">
        <v>176</v>
      </c>
      <c r="P564" s="95" t="s">
        <v>1308</v>
      </c>
      <c r="Q564" s="101" t="str">
        <f>_xlfn.XLOOKUP(A564,'[1]TG 2025'!$A$11:$A$731,'[1]TG 2025'!$Q$11:$Q$731,"")</f>
        <v>TOP STAR</v>
      </c>
    </row>
    <row r="565" spans="1:17" s="98" customFormat="1" x14ac:dyDescent="0.2">
      <c r="A565" s="89" t="s">
        <v>963</v>
      </c>
      <c r="B565" s="90" t="s">
        <v>1791</v>
      </c>
      <c r="C565" s="91">
        <v>3329486480050</v>
      </c>
      <c r="D565" s="92" t="s">
        <v>800</v>
      </c>
      <c r="E565" s="92" t="s">
        <v>1128</v>
      </c>
      <c r="F565" s="92">
        <v>15.15</v>
      </c>
      <c r="G565" s="92"/>
      <c r="H565" s="92">
        <v>5</v>
      </c>
      <c r="I565" s="90" t="s">
        <v>1154</v>
      </c>
      <c r="J565" s="92" t="s">
        <v>1155</v>
      </c>
      <c r="K565" s="91" t="s">
        <v>1156</v>
      </c>
      <c r="L565" s="92">
        <v>1</v>
      </c>
      <c r="M565" s="94">
        <v>17</v>
      </c>
      <c r="N565" s="90">
        <v>10</v>
      </c>
      <c r="O565" s="92">
        <v>170</v>
      </c>
      <c r="P565" s="95" t="s">
        <v>1308</v>
      </c>
      <c r="Q565" s="101" t="str">
        <f>_xlfn.XLOOKUP(A565,'[1]TG 2025'!$A$11:$A$731,'[1]TG 2025'!$Q$11:$Q$731,"")</f>
        <v>TOP STAR</v>
      </c>
    </row>
    <row r="566" spans="1:17" s="98" customFormat="1" x14ac:dyDescent="0.2">
      <c r="A566" s="89" t="s">
        <v>251</v>
      </c>
      <c r="B566" s="90" t="s">
        <v>1792</v>
      </c>
      <c r="C566" s="91">
        <v>3329486471201</v>
      </c>
      <c r="D566" s="92" t="s">
        <v>800</v>
      </c>
      <c r="E566" s="92" t="s">
        <v>1128</v>
      </c>
      <c r="F566" s="92">
        <v>3.41</v>
      </c>
      <c r="G566" s="92"/>
      <c r="H566" s="92">
        <v>0.5</v>
      </c>
      <c r="I566" s="90" t="s">
        <v>1154</v>
      </c>
      <c r="J566" s="92" t="s">
        <v>1175</v>
      </c>
      <c r="K566" s="91" t="s">
        <v>1156</v>
      </c>
      <c r="L566" s="92">
        <v>6</v>
      </c>
      <c r="M566" s="94">
        <v>16</v>
      </c>
      <c r="N566" s="90">
        <v>11</v>
      </c>
      <c r="O566" s="92">
        <v>176</v>
      </c>
      <c r="P566" s="95" t="s">
        <v>1157</v>
      </c>
      <c r="Q566" s="101" t="str">
        <f>_xlfn.XLOOKUP(A566,'[1]TG 2025'!$A$11:$A$731,'[1]TG 2025'!$Q$11:$Q$731,"")</f>
        <v>TOP STAR</v>
      </c>
    </row>
    <row r="567" spans="1:17" s="98" customFormat="1" x14ac:dyDescent="0.2">
      <c r="A567" s="89" t="s">
        <v>966</v>
      </c>
      <c r="B567" s="90" t="s">
        <v>1793</v>
      </c>
      <c r="C567" s="91">
        <v>3329486471058</v>
      </c>
      <c r="D567" s="92" t="s">
        <v>800</v>
      </c>
      <c r="E567" s="92" t="s">
        <v>1128</v>
      </c>
      <c r="F567" s="92">
        <v>31.2</v>
      </c>
      <c r="G567" s="92"/>
      <c r="H567" s="92">
        <v>5</v>
      </c>
      <c r="I567" s="90" t="s">
        <v>1154</v>
      </c>
      <c r="J567" s="92" t="s">
        <v>1155</v>
      </c>
      <c r="K567" s="91" t="s">
        <v>1156</v>
      </c>
      <c r="L567" s="92">
        <v>1</v>
      </c>
      <c r="M567" s="94">
        <v>17</v>
      </c>
      <c r="N567" s="90">
        <v>10</v>
      </c>
      <c r="O567" s="92">
        <v>170</v>
      </c>
      <c r="P567" s="95" t="s">
        <v>1164</v>
      </c>
      <c r="Q567" s="96"/>
    </row>
    <row r="568" spans="1:17" s="98" customFormat="1" x14ac:dyDescent="0.2">
      <c r="A568" s="89" t="s">
        <v>254</v>
      </c>
      <c r="B568" s="90" t="s">
        <v>1794</v>
      </c>
      <c r="C568" s="91">
        <v>3329486495009</v>
      </c>
      <c r="D568" s="92" t="s">
        <v>800</v>
      </c>
      <c r="E568" s="92" t="s">
        <v>1128</v>
      </c>
      <c r="F568" s="92">
        <v>3.54</v>
      </c>
      <c r="G568" s="92"/>
      <c r="H568" s="92">
        <v>0.5</v>
      </c>
      <c r="I568" s="90" t="s">
        <v>1154</v>
      </c>
      <c r="J568" s="92" t="s">
        <v>1175</v>
      </c>
      <c r="K568" s="91" t="s">
        <v>1156</v>
      </c>
      <c r="L568" s="92">
        <v>6</v>
      </c>
      <c r="M568" s="94">
        <v>16</v>
      </c>
      <c r="N568" s="90">
        <v>11</v>
      </c>
      <c r="O568" s="92">
        <v>176</v>
      </c>
      <c r="P568" s="95" t="s">
        <v>1157</v>
      </c>
      <c r="Q568" s="96"/>
    </row>
    <row r="569" spans="1:17" s="98" customFormat="1" x14ac:dyDescent="0.2">
      <c r="A569" s="89" t="s">
        <v>258</v>
      </c>
      <c r="B569" s="90" t="s">
        <v>1795</v>
      </c>
      <c r="C569" s="91">
        <v>3329486000166</v>
      </c>
      <c r="D569" s="92" t="s">
        <v>800</v>
      </c>
      <c r="E569" s="92" t="s">
        <v>1128</v>
      </c>
      <c r="F569" s="92">
        <v>4.38</v>
      </c>
      <c r="G569" s="92"/>
      <c r="H569" s="92">
        <v>0.5</v>
      </c>
      <c r="I569" s="90" t="s">
        <v>1154</v>
      </c>
      <c r="J569" s="92" t="s">
        <v>1175</v>
      </c>
      <c r="K569" s="91" t="s">
        <v>1156</v>
      </c>
      <c r="L569" s="92">
        <v>6</v>
      </c>
      <c r="M569" s="94">
        <v>16</v>
      </c>
      <c r="N569" s="90">
        <v>11</v>
      </c>
      <c r="O569" s="92">
        <v>176</v>
      </c>
      <c r="P569" s="95" t="s">
        <v>1164</v>
      </c>
      <c r="Q569" s="96"/>
    </row>
    <row r="570" spans="1:17" s="98" customFormat="1" x14ac:dyDescent="0.2">
      <c r="A570" s="89" t="s">
        <v>256</v>
      </c>
      <c r="B570" s="90" t="s">
        <v>1796</v>
      </c>
      <c r="C570" s="91">
        <v>3329486000142</v>
      </c>
      <c r="D570" s="92" t="s">
        <v>800</v>
      </c>
      <c r="E570" s="92" t="s">
        <v>1128</v>
      </c>
      <c r="F570" s="92">
        <v>4.21</v>
      </c>
      <c r="G570" s="92"/>
      <c r="H570" s="92">
        <v>0.4</v>
      </c>
      <c r="I570" s="90" t="s">
        <v>1154</v>
      </c>
      <c r="J570" s="92" t="s">
        <v>1175</v>
      </c>
      <c r="K570" s="91" t="s">
        <v>1156</v>
      </c>
      <c r="L570" s="92">
        <v>6</v>
      </c>
      <c r="M570" s="94">
        <v>16</v>
      </c>
      <c r="N570" s="90">
        <v>11</v>
      </c>
      <c r="O570" s="92">
        <v>176</v>
      </c>
      <c r="P570" s="95" t="s">
        <v>1308</v>
      </c>
      <c r="Q570" s="102" t="s">
        <v>1227</v>
      </c>
    </row>
    <row r="571" spans="1:17" s="98" customFormat="1" x14ac:dyDescent="0.2">
      <c r="A571" s="89" t="s">
        <v>1797</v>
      </c>
      <c r="B571" s="90" t="s">
        <v>1798</v>
      </c>
      <c r="C571" s="91">
        <v>3329486000159</v>
      </c>
      <c r="D571" s="92" t="s">
        <v>800</v>
      </c>
      <c r="E571" s="92" t="s">
        <v>1128</v>
      </c>
      <c r="F571" s="92">
        <v>4.5199999999999996</v>
      </c>
      <c r="G571" s="92"/>
      <c r="H571" s="92">
        <v>0.4</v>
      </c>
      <c r="I571" s="90" t="s">
        <v>1154</v>
      </c>
      <c r="J571" s="92" t="s">
        <v>1175</v>
      </c>
      <c r="K571" s="91" t="s">
        <v>1156</v>
      </c>
      <c r="L571" s="92">
        <v>6</v>
      </c>
      <c r="M571" s="94">
        <v>16</v>
      </c>
      <c r="N571" s="90">
        <v>11</v>
      </c>
      <c r="O571" s="92">
        <v>176</v>
      </c>
      <c r="P571" s="95" t="s">
        <v>1157</v>
      </c>
      <c r="Q571" s="96"/>
    </row>
    <row r="572" spans="1:17" s="98" customFormat="1" x14ac:dyDescent="0.2">
      <c r="A572" s="89" t="s">
        <v>273</v>
      </c>
      <c r="B572" s="90" t="s">
        <v>1799</v>
      </c>
      <c r="C572" s="91">
        <v>3329486371204</v>
      </c>
      <c r="D572" s="92" t="s">
        <v>800</v>
      </c>
      <c r="E572" s="92" t="s">
        <v>1128</v>
      </c>
      <c r="F572" s="92">
        <v>1.96</v>
      </c>
      <c r="G572" s="92"/>
      <c r="H572" s="92">
        <v>0.5</v>
      </c>
      <c r="I572" s="90" t="s">
        <v>1154</v>
      </c>
      <c r="J572" s="92" t="s">
        <v>1175</v>
      </c>
      <c r="K572" s="91" t="s">
        <v>1156</v>
      </c>
      <c r="L572" s="92">
        <v>6</v>
      </c>
      <c r="M572" s="94">
        <v>24</v>
      </c>
      <c r="N572" s="90">
        <v>7</v>
      </c>
      <c r="O572" s="92">
        <v>168</v>
      </c>
      <c r="P572" s="95" t="s">
        <v>1157</v>
      </c>
      <c r="Q572" s="102" t="s">
        <v>1227</v>
      </c>
    </row>
    <row r="573" spans="1:17" s="98" customFormat="1" x14ac:dyDescent="0.2">
      <c r="A573" s="89" t="s">
        <v>972</v>
      </c>
      <c r="B573" s="90" t="s">
        <v>1800</v>
      </c>
      <c r="C573" s="91">
        <v>3329486370252</v>
      </c>
      <c r="D573" s="92" t="s">
        <v>800</v>
      </c>
      <c r="E573" s="92" t="s">
        <v>1128</v>
      </c>
      <c r="F573" s="92">
        <v>72.62</v>
      </c>
      <c r="G573" s="92"/>
      <c r="H573" s="92">
        <v>25</v>
      </c>
      <c r="I573" s="90" t="s">
        <v>1154</v>
      </c>
      <c r="J573" s="92" t="s">
        <v>1155</v>
      </c>
      <c r="K573" s="91" t="s">
        <v>1156</v>
      </c>
      <c r="L573" s="92">
        <v>1</v>
      </c>
      <c r="M573" s="94">
        <v>5</v>
      </c>
      <c r="N573" s="90">
        <v>8</v>
      </c>
      <c r="O573" s="92">
        <v>40</v>
      </c>
      <c r="P573" s="95" t="s">
        <v>1157</v>
      </c>
      <c r="Q573" s="96"/>
    </row>
    <row r="574" spans="1:17" s="98" customFormat="1" x14ac:dyDescent="0.2">
      <c r="A574" s="89" t="s">
        <v>973</v>
      </c>
      <c r="B574" s="90" t="s">
        <v>1801</v>
      </c>
      <c r="C574" s="91">
        <v>3329486371051</v>
      </c>
      <c r="D574" s="92" t="s">
        <v>800</v>
      </c>
      <c r="E574" s="92" t="s">
        <v>1128</v>
      </c>
      <c r="F574" s="92">
        <v>15.92</v>
      </c>
      <c r="G574" s="92"/>
      <c r="H574" s="92">
        <v>5</v>
      </c>
      <c r="I574" s="90" t="s">
        <v>1154</v>
      </c>
      <c r="J574" s="92" t="s">
        <v>1155</v>
      </c>
      <c r="K574" s="91" t="s">
        <v>1156</v>
      </c>
      <c r="L574" s="92">
        <v>1</v>
      </c>
      <c r="M574" s="94">
        <v>13</v>
      </c>
      <c r="N574" s="90">
        <v>13</v>
      </c>
      <c r="O574" s="92">
        <v>169</v>
      </c>
      <c r="P574" s="95" t="s">
        <v>1157</v>
      </c>
      <c r="Q574" s="96"/>
    </row>
    <row r="575" spans="1:17" s="98" customFormat="1" x14ac:dyDescent="0.2">
      <c r="A575" s="89" t="s">
        <v>261</v>
      </c>
      <c r="B575" s="90" t="s">
        <v>1802</v>
      </c>
      <c r="C575" s="91">
        <v>3329486341207</v>
      </c>
      <c r="D575" s="92" t="s">
        <v>800</v>
      </c>
      <c r="E575" s="92" t="s">
        <v>1128</v>
      </c>
      <c r="F575" s="92">
        <v>1.68</v>
      </c>
      <c r="G575" s="92"/>
      <c r="H575" s="92">
        <v>0.5</v>
      </c>
      <c r="I575" s="90" t="s">
        <v>1154</v>
      </c>
      <c r="J575" s="92" t="s">
        <v>1175</v>
      </c>
      <c r="K575" s="91" t="s">
        <v>1156</v>
      </c>
      <c r="L575" s="92">
        <v>6</v>
      </c>
      <c r="M575" s="94">
        <v>24</v>
      </c>
      <c r="N575" s="90">
        <v>7</v>
      </c>
      <c r="O575" s="92">
        <v>168</v>
      </c>
      <c r="P575" s="95" t="s">
        <v>1308</v>
      </c>
      <c r="Q575" s="101" t="str">
        <f>_xlfn.XLOOKUP(A575,'[1]TG 2025'!$A$11:$A$731,'[1]TG 2025'!$Q$11:$Q$731,"")</f>
        <v>TOP STAR</v>
      </c>
    </row>
    <row r="576" spans="1:17" s="98" customFormat="1" x14ac:dyDescent="0.2">
      <c r="A576" s="89" t="s">
        <v>967</v>
      </c>
      <c r="B576" s="90" t="s">
        <v>1803</v>
      </c>
      <c r="C576" s="91">
        <v>3329486341054</v>
      </c>
      <c r="D576" s="92" t="s">
        <v>800</v>
      </c>
      <c r="E576" s="92" t="s">
        <v>1128</v>
      </c>
      <c r="F576" s="92">
        <v>13.82</v>
      </c>
      <c r="G576" s="92"/>
      <c r="H576" s="92">
        <v>5</v>
      </c>
      <c r="I576" s="90" t="s">
        <v>1154</v>
      </c>
      <c r="J576" s="92" t="s">
        <v>1155</v>
      </c>
      <c r="K576" s="91" t="s">
        <v>1156</v>
      </c>
      <c r="L576" s="92">
        <v>1</v>
      </c>
      <c r="M576" s="94">
        <v>13</v>
      </c>
      <c r="N576" s="90">
        <v>13</v>
      </c>
      <c r="O576" s="92">
        <v>169</v>
      </c>
      <c r="P576" s="95" t="s">
        <v>1308</v>
      </c>
      <c r="Q576" s="96"/>
    </row>
    <row r="577" spans="1:17" s="98" customFormat="1" x14ac:dyDescent="0.2">
      <c r="A577" s="89" t="s">
        <v>264</v>
      </c>
      <c r="B577" s="90" t="s">
        <v>1804</v>
      </c>
      <c r="C577" s="91">
        <v>3329486321209</v>
      </c>
      <c r="D577" s="92" t="s">
        <v>800</v>
      </c>
      <c r="E577" s="92" t="s">
        <v>1128</v>
      </c>
      <c r="F577" s="92">
        <v>1.83</v>
      </c>
      <c r="G577" s="92"/>
      <c r="H577" s="92">
        <v>0.5</v>
      </c>
      <c r="I577" s="90" t="s">
        <v>1154</v>
      </c>
      <c r="J577" s="92" t="s">
        <v>1175</v>
      </c>
      <c r="K577" s="91" t="s">
        <v>1156</v>
      </c>
      <c r="L577" s="92">
        <v>6</v>
      </c>
      <c r="M577" s="94">
        <v>24</v>
      </c>
      <c r="N577" s="90">
        <v>7</v>
      </c>
      <c r="O577" s="92">
        <v>168</v>
      </c>
      <c r="P577" s="95" t="s">
        <v>1308</v>
      </c>
      <c r="Q577" s="101" t="str">
        <f>_xlfn.XLOOKUP(A577,'[1]TG 2025'!$A$11:$A$731,'[1]TG 2025'!$Q$11:$Q$731,"")</f>
        <v>TOP STAR</v>
      </c>
    </row>
    <row r="578" spans="1:17" s="98" customFormat="1" x14ac:dyDescent="0.2">
      <c r="A578" s="89" t="s">
        <v>968</v>
      </c>
      <c r="B578" s="90" t="s">
        <v>1805</v>
      </c>
      <c r="C578" s="91">
        <v>3329486321056</v>
      </c>
      <c r="D578" s="92" t="s">
        <v>800</v>
      </c>
      <c r="E578" s="92" t="s">
        <v>1128</v>
      </c>
      <c r="F578" s="92">
        <v>15.21</v>
      </c>
      <c r="G578" s="92"/>
      <c r="H578" s="92">
        <v>5</v>
      </c>
      <c r="I578" s="90" t="s">
        <v>1154</v>
      </c>
      <c r="J578" s="92" t="s">
        <v>1155</v>
      </c>
      <c r="K578" s="91" t="s">
        <v>1156</v>
      </c>
      <c r="L578" s="92">
        <v>1</v>
      </c>
      <c r="M578" s="94">
        <v>13</v>
      </c>
      <c r="N578" s="90">
        <v>13</v>
      </c>
      <c r="O578" s="92">
        <v>169</v>
      </c>
      <c r="P578" s="95" t="s">
        <v>1308</v>
      </c>
      <c r="Q578" s="96"/>
    </row>
    <row r="579" spans="1:17" s="98" customFormat="1" x14ac:dyDescent="0.2">
      <c r="A579" s="89" t="s">
        <v>266</v>
      </c>
      <c r="B579" s="90" t="s">
        <v>1806</v>
      </c>
      <c r="C579" s="91">
        <v>3329486331208</v>
      </c>
      <c r="D579" s="92" t="s">
        <v>800</v>
      </c>
      <c r="E579" s="92" t="s">
        <v>1128</v>
      </c>
      <c r="F579" s="92">
        <v>1.64</v>
      </c>
      <c r="G579" s="92"/>
      <c r="H579" s="92">
        <v>0.5</v>
      </c>
      <c r="I579" s="90" t="s">
        <v>1154</v>
      </c>
      <c r="J579" s="92" t="s">
        <v>1175</v>
      </c>
      <c r="K579" s="91" t="s">
        <v>1156</v>
      </c>
      <c r="L579" s="92">
        <v>6</v>
      </c>
      <c r="M579" s="94">
        <v>24</v>
      </c>
      <c r="N579" s="90">
        <v>7</v>
      </c>
      <c r="O579" s="92">
        <v>168</v>
      </c>
      <c r="P579" s="95" t="s">
        <v>1308</v>
      </c>
      <c r="Q579" s="101" t="str">
        <f>_xlfn.XLOOKUP(A579,'[1]TG 2025'!$A$11:$A$731,'[1]TG 2025'!$Q$11:$Q$731,"")</f>
        <v>TOP STAR</v>
      </c>
    </row>
    <row r="580" spans="1:17" s="98" customFormat="1" x14ac:dyDescent="0.2">
      <c r="A580" s="89" t="s">
        <v>969</v>
      </c>
      <c r="B580" s="90" t="s">
        <v>1807</v>
      </c>
      <c r="C580" s="91">
        <v>3329486331055</v>
      </c>
      <c r="D580" s="92" t="s">
        <v>800</v>
      </c>
      <c r="E580" s="92" t="s">
        <v>1128</v>
      </c>
      <c r="F580" s="92">
        <v>13.27</v>
      </c>
      <c r="G580" s="92"/>
      <c r="H580" s="92">
        <v>5</v>
      </c>
      <c r="I580" s="90" t="s">
        <v>1154</v>
      </c>
      <c r="J580" s="92" t="s">
        <v>1155</v>
      </c>
      <c r="K580" s="91" t="s">
        <v>1156</v>
      </c>
      <c r="L580" s="92">
        <v>1</v>
      </c>
      <c r="M580" s="94">
        <v>13</v>
      </c>
      <c r="N580" s="90">
        <v>13</v>
      </c>
      <c r="O580" s="92">
        <v>169</v>
      </c>
      <c r="P580" s="95" t="s">
        <v>1308</v>
      </c>
      <c r="Q580" s="96"/>
    </row>
    <row r="581" spans="1:17" s="98" customFormat="1" x14ac:dyDescent="0.2">
      <c r="A581" s="89" t="s">
        <v>268</v>
      </c>
      <c r="B581" s="90" t="s">
        <v>1808</v>
      </c>
      <c r="C581" s="91">
        <v>3329486311125</v>
      </c>
      <c r="D581" s="92" t="s">
        <v>800</v>
      </c>
      <c r="E581" s="92" t="s">
        <v>1128</v>
      </c>
      <c r="F581" s="92">
        <v>2.87</v>
      </c>
      <c r="G581" s="92"/>
      <c r="H581" s="92">
        <v>1</v>
      </c>
      <c r="I581" s="90" t="s">
        <v>1154</v>
      </c>
      <c r="J581" s="92" t="s">
        <v>1175</v>
      </c>
      <c r="K581" s="91" t="s">
        <v>1156</v>
      </c>
      <c r="L581" s="92">
        <v>6</v>
      </c>
      <c r="M581" s="94">
        <v>14</v>
      </c>
      <c r="N581" s="90">
        <v>6</v>
      </c>
      <c r="O581" s="92">
        <v>84</v>
      </c>
      <c r="P581" s="95" t="s">
        <v>1157</v>
      </c>
      <c r="Q581" s="96"/>
    </row>
    <row r="582" spans="1:17" s="98" customFormat="1" x14ac:dyDescent="0.2">
      <c r="A582" s="89" t="s">
        <v>269</v>
      </c>
      <c r="B582" s="90" t="s">
        <v>1809</v>
      </c>
      <c r="C582" s="91">
        <v>3329486311200</v>
      </c>
      <c r="D582" s="92" t="s">
        <v>800</v>
      </c>
      <c r="E582" s="92" t="s">
        <v>1128</v>
      </c>
      <c r="F582" s="92">
        <v>1.69</v>
      </c>
      <c r="G582" s="92"/>
      <c r="H582" s="92">
        <v>0.5</v>
      </c>
      <c r="I582" s="90" t="s">
        <v>1154</v>
      </c>
      <c r="J582" s="92" t="s">
        <v>1175</v>
      </c>
      <c r="K582" s="91" t="s">
        <v>1156</v>
      </c>
      <c r="L582" s="92">
        <v>6</v>
      </c>
      <c r="M582" s="94">
        <v>24</v>
      </c>
      <c r="N582" s="90">
        <v>7</v>
      </c>
      <c r="O582" s="92">
        <v>168</v>
      </c>
      <c r="P582" s="95" t="s">
        <v>1157</v>
      </c>
      <c r="Q582" s="96"/>
    </row>
    <row r="583" spans="1:17" s="98" customFormat="1" x14ac:dyDescent="0.2">
      <c r="A583" s="89" t="s">
        <v>970</v>
      </c>
      <c r="B583" s="90" t="s">
        <v>1810</v>
      </c>
      <c r="C583" s="91">
        <v>3329486310258</v>
      </c>
      <c r="D583" s="92" t="s">
        <v>800</v>
      </c>
      <c r="E583" s="92" t="s">
        <v>1128</v>
      </c>
      <c r="F583" s="92">
        <v>59.19</v>
      </c>
      <c r="G583" s="92"/>
      <c r="H583" s="92">
        <v>25</v>
      </c>
      <c r="I583" s="90" t="s">
        <v>1154</v>
      </c>
      <c r="J583" s="92" t="s">
        <v>1155</v>
      </c>
      <c r="K583" s="91" t="s">
        <v>1156</v>
      </c>
      <c r="L583" s="92">
        <v>1</v>
      </c>
      <c r="M583" s="94">
        <v>5</v>
      </c>
      <c r="N583" s="90">
        <v>8</v>
      </c>
      <c r="O583" s="92">
        <v>40</v>
      </c>
      <c r="P583" s="95" t="s">
        <v>1157</v>
      </c>
      <c r="Q583" s="96"/>
    </row>
    <row r="584" spans="1:17" s="98" customFormat="1" x14ac:dyDescent="0.2">
      <c r="A584" s="89" t="s">
        <v>971</v>
      </c>
      <c r="B584" s="90" t="s">
        <v>1811</v>
      </c>
      <c r="C584" s="91">
        <v>3329486311057</v>
      </c>
      <c r="D584" s="92" t="s">
        <v>800</v>
      </c>
      <c r="E584" s="92" t="s">
        <v>1128</v>
      </c>
      <c r="F584" s="92">
        <v>13.07</v>
      </c>
      <c r="G584" s="92"/>
      <c r="H584" s="92">
        <v>5</v>
      </c>
      <c r="I584" s="90" t="s">
        <v>1154</v>
      </c>
      <c r="J584" s="92" t="s">
        <v>1155</v>
      </c>
      <c r="K584" s="91" t="s">
        <v>1156</v>
      </c>
      <c r="L584" s="92">
        <v>1</v>
      </c>
      <c r="M584" s="94">
        <v>13</v>
      </c>
      <c r="N584" s="90">
        <v>13</v>
      </c>
      <c r="O584" s="92">
        <v>169</v>
      </c>
      <c r="P584" s="95" t="s">
        <v>1157</v>
      </c>
      <c r="Q584" s="96"/>
    </row>
    <row r="585" spans="1:17" s="98" customFormat="1" x14ac:dyDescent="0.2">
      <c r="A585" s="89" t="s">
        <v>455</v>
      </c>
      <c r="B585" s="90" t="s">
        <v>1812</v>
      </c>
      <c r="C585" s="91">
        <v>3329486381203</v>
      </c>
      <c r="D585" s="92" t="s">
        <v>800</v>
      </c>
      <c r="E585" s="92" t="s">
        <v>1128</v>
      </c>
      <c r="F585" s="92">
        <v>1.68</v>
      </c>
      <c r="G585" s="92"/>
      <c r="H585" s="92">
        <v>0.5</v>
      </c>
      <c r="I585" s="90" t="s">
        <v>1154</v>
      </c>
      <c r="J585" s="92" t="s">
        <v>1175</v>
      </c>
      <c r="K585" s="91" t="s">
        <v>1156</v>
      </c>
      <c r="L585" s="92">
        <v>6</v>
      </c>
      <c r="M585" s="94">
        <v>24</v>
      </c>
      <c r="N585" s="90">
        <v>7</v>
      </c>
      <c r="O585" s="92">
        <v>168</v>
      </c>
      <c r="P585" s="95" t="s">
        <v>1157</v>
      </c>
      <c r="Q585" s="96"/>
    </row>
    <row r="586" spans="1:17" s="98" customFormat="1" x14ac:dyDescent="0.2">
      <c r="A586" s="89" t="s">
        <v>330</v>
      </c>
      <c r="B586" s="90" t="s">
        <v>1813</v>
      </c>
      <c r="C586" s="91">
        <v>3329482685008</v>
      </c>
      <c r="D586" s="92" t="s">
        <v>800</v>
      </c>
      <c r="E586" s="92" t="s">
        <v>1128</v>
      </c>
      <c r="F586" s="92">
        <v>1.87</v>
      </c>
      <c r="G586" s="92"/>
      <c r="H586" s="92">
        <v>0.5</v>
      </c>
      <c r="I586" s="90" t="s">
        <v>1154</v>
      </c>
      <c r="J586" s="92" t="s">
        <v>1175</v>
      </c>
      <c r="K586" s="91" t="s">
        <v>1156</v>
      </c>
      <c r="L586" s="92">
        <v>6</v>
      </c>
      <c r="M586" s="94">
        <v>14</v>
      </c>
      <c r="N586" s="90">
        <v>8</v>
      </c>
      <c r="O586" s="92">
        <v>112</v>
      </c>
      <c r="P586" s="95" t="s">
        <v>1308</v>
      </c>
      <c r="Q586" s="96"/>
    </row>
    <row r="587" spans="1:17" s="98" customFormat="1" x14ac:dyDescent="0.2">
      <c r="A587" s="89" t="s">
        <v>958</v>
      </c>
      <c r="B587" s="90" t="s">
        <v>1814</v>
      </c>
      <c r="C587" s="91">
        <v>3329482680256</v>
      </c>
      <c r="D587" s="92" t="s">
        <v>800</v>
      </c>
      <c r="E587" s="92" t="s">
        <v>1128</v>
      </c>
      <c r="F587" s="92">
        <v>73.010000000000005</v>
      </c>
      <c r="G587" s="92"/>
      <c r="H587" s="92">
        <v>25</v>
      </c>
      <c r="I587" s="90" t="s">
        <v>1154</v>
      </c>
      <c r="J587" s="92" t="s">
        <v>1155</v>
      </c>
      <c r="K587" s="91" t="s">
        <v>1156</v>
      </c>
      <c r="L587" s="92">
        <v>1</v>
      </c>
      <c r="M587" s="94">
        <v>3</v>
      </c>
      <c r="N587" s="90">
        <v>11</v>
      </c>
      <c r="O587" s="92">
        <v>33</v>
      </c>
      <c r="P587" s="95" t="s">
        <v>1308</v>
      </c>
      <c r="Q587" s="96"/>
    </row>
    <row r="588" spans="1:17" s="98" customFormat="1" x14ac:dyDescent="0.2">
      <c r="A588" s="89" t="s">
        <v>959</v>
      </c>
      <c r="B588" s="90" t="s">
        <v>1815</v>
      </c>
      <c r="C588" s="91">
        <v>3329482681031</v>
      </c>
      <c r="D588" s="92" t="s">
        <v>800</v>
      </c>
      <c r="E588" s="92" t="s">
        <v>1128</v>
      </c>
      <c r="F588" s="92">
        <v>9.42</v>
      </c>
      <c r="G588" s="92"/>
      <c r="H588" s="92">
        <v>3</v>
      </c>
      <c r="I588" s="90" t="s">
        <v>1154</v>
      </c>
      <c r="J588" s="92" t="s">
        <v>1155</v>
      </c>
      <c r="K588" s="91" t="s">
        <v>1156</v>
      </c>
      <c r="L588" s="92">
        <v>1</v>
      </c>
      <c r="M588" s="94">
        <v>12</v>
      </c>
      <c r="N588" s="90">
        <v>8</v>
      </c>
      <c r="O588" s="92">
        <v>96</v>
      </c>
      <c r="P588" s="95" t="s">
        <v>1308</v>
      </c>
      <c r="Q588" s="96"/>
    </row>
    <row r="589" spans="1:17" s="98" customFormat="1" x14ac:dyDescent="0.2">
      <c r="A589" s="89" t="s">
        <v>326</v>
      </c>
      <c r="B589" s="90" t="s">
        <v>1816</v>
      </c>
      <c r="C589" s="91">
        <v>3329482642001</v>
      </c>
      <c r="D589" s="92" t="s">
        <v>800</v>
      </c>
      <c r="E589" s="92" t="s">
        <v>1128</v>
      </c>
      <c r="F589" s="92">
        <v>0.9</v>
      </c>
      <c r="G589" s="92"/>
      <c r="H589" s="92">
        <v>0.2</v>
      </c>
      <c r="I589" s="90" t="s">
        <v>1154</v>
      </c>
      <c r="J589" s="92" t="s">
        <v>1175</v>
      </c>
      <c r="K589" s="91" t="s">
        <v>1156</v>
      </c>
      <c r="L589" s="92">
        <v>6</v>
      </c>
      <c r="M589" s="94">
        <v>14</v>
      </c>
      <c r="N589" s="90">
        <v>7</v>
      </c>
      <c r="O589" s="92">
        <v>98</v>
      </c>
      <c r="P589" s="95" t="s">
        <v>1308</v>
      </c>
      <c r="Q589" s="96"/>
    </row>
    <row r="590" spans="1:17" s="98" customFormat="1" x14ac:dyDescent="0.2">
      <c r="A590" s="89" t="s">
        <v>494</v>
      </c>
      <c r="B590" s="90" t="s">
        <v>1817</v>
      </c>
      <c r="C590" s="91">
        <v>3329480002104</v>
      </c>
      <c r="D590" s="92" t="s">
        <v>798</v>
      </c>
      <c r="E590" s="92" t="s">
        <v>1128</v>
      </c>
      <c r="F590" s="92">
        <v>2.5</v>
      </c>
      <c r="G590" s="92"/>
      <c r="H590" s="92">
        <v>0.25</v>
      </c>
      <c r="I590" s="90" t="s">
        <v>1154</v>
      </c>
      <c r="J590" s="92" t="s">
        <v>1175</v>
      </c>
      <c r="K590" s="91" t="s">
        <v>1156</v>
      </c>
      <c r="L590" s="92">
        <v>12</v>
      </c>
      <c r="M590" s="94">
        <v>15</v>
      </c>
      <c r="N590" s="90">
        <v>8</v>
      </c>
      <c r="O590" s="92">
        <v>120</v>
      </c>
      <c r="P590" s="95" t="s">
        <v>1164</v>
      </c>
      <c r="Q590" s="96"/>
    </row>
    <row r="591" spans="1:17" s="98" customFormat="1" x14ac:dyDescent="0.2">
      <c r="A591" s="89" t="s">
        <v>493</v>
      </c>
      <c r="B591" s="90" t="s">
        <v>1818</v>
      </c>
      <c r="C591" s="91">
        <v>3329480002098</v>
      </c>
      <c r="D591" s="92" t="s">
        <v>798</v>
      </c>
      <c r="E591" s="92" t="s">
        <v>1128</v>
      </c>
      <c r="F591" s="92">
        <v>2.4500000000000002</v>
      </c>
      <c r="G591" s="92"/>
      <c r="H591" s="92">
        <v>0.25</v>
      </c>
      <c r="I591" s="90" t="s">
        <v>1154</v>
      </c>
      <c r="J591" s="92" t="s">
        <v>1175</v>
      </c>
      <c r="K591" s="91" t="s">
        <v>1156</v>
      </c>
      <c r="L591" s="92">
        <v>12</v>
      </c>
      <c r="M591" s="94">
        <v>15</v>
      </c>
      <c r="N591" s="90">
        <v>8</v>
      </c>
      <c r="O591" s="92">
        <v>120</v>
      </c>
      <c r="P591" s="95" t="s">
        <v>1164</v>
      </c>
      <c r="Q591" s="96"/>
    </row>
    <row r="592" spans="1:17" s="98" customFormat="1" x14ac:dyDescent="0.2">
      <c r="A592" s="89" t="s">
        <v>492</v>
      </c>
      <c r="B592" s="90" t="s">
        <v>1819</v>
      </c>
      <c r="C592" s="91">
        <v>3329480002111</v>
      </c>
      <c r="D592" s="92" t="s">
        <v>798</v>
      </c>
      <c r="E592" s="92" t="s">
        <v>1128</v>
      </c>
      <c r="F592" s="92">
        <v>2.42</v>
      </c>
      <c r="G592" s="92"/>
      <c r="H592" s="92">
        <v>0.25</v>
      </c>
      <c r="I592" s="90" t="s">
        <v>1154</v>
      </c>
      <c r="J592" s="92" t="s">
        <v>1175</v>
      </c>
      <c r="K592" s="91" t="s">
        <v>1156</v>
      </c>
      <c r="L592" s="92">
        <v>12</v>
      </c>
      <c r="M592" s="94">
        <v>15</v>
      </c>
      <c r="N592" s="90">
        <v>8</v>
      </c>
      <c r="O592" s="92">
        <v>120</v>
      </c>
      <c r="P592" s="95" t="s">
        <v>1164</v>
      </c>
      <c r="Q592" s="96"/>
    </row>
    <row r="593" spans="1:17" s="98" customFormat="1" x14ac:dyDescent="0.2">
      <c r="A593" s="89" t="s">
        <v>1</v>
      </c>
      <c r="B593" s="90" t="s">
        <v>1820</v>
      </c>
      <c r="C593" s="91">
        <v>3329486000173</v>
      </c>
      <c r="D593" s="92" t="s">
        <v>798</v>
      </c>
      <c r="E593" s="92" t="s">
        <v>1128</v>
      </c>
      <c r="F593" s="92">
        <v>3.11</v>
      </c>
      <c r="G593" s="92"/>
      <c r="H593" s="92">
        <v>0.27</v>
      </c>
      <c r="I593" s="90" t="s">
        <v>1154</v>
      </c>
      <c r="J593" s="92" t="s">
        <v>1175</v>
      </c>
      <c r="K593" s="91" t="s">
        <v>1156</v>
      </c>
      <c r="L593" s="92">
        <v>8</v>
      </c>
      <c r="M593" s="94">
        <v>24</v>
      </c>
      <c r="N593" s="90">
        <v>8</v>
      </c>
      <c r="O593" s="92">
        <v>192</v>
      </c>
      <c r="P593" s="95" t="s">
        <v>1164</v>
      </c>
      <c r="Q593" s="96"/>
    </row>
    <row r="594" spans="1:17" s="98" customFormat="1" x14ac:dyDescent="0.2">
      <c r="A594" s="89" t="s">
        <v>4</v>
      </c>
      <c r="B594" s="90" t="s">
        <v>1821</v>
      </c>
      <c r="C594" s="91">
        <v>3329486000180</v>
      </c>
      <c r="D594" s="92" t="s">
        <v>798</v>
      </c>
      <c r="E594" s="92" t="s">
        <v>1128</v>
      </c>
      <c r="F594" s="92">
        <v>3.37</v>
      </c>
      <c r="G594" s="92"/>
      <c r="H594" s="92">
        <v>0.27</v>
      </c>
      <c r="I594" s="90" t="s">
        <v>1154</v>
      </c>
      <c r="J594" s="92" t="s">
        <v>1175</v>
      </c>
      <c r="K594" s="91" t="s">
        <v>1156</v>
      </c>
      <c r="L594" s="92">
        <v>8</v>
      </c>
      <c r="M594" s="94">
        <v>24</v>
      </c>
      <c r="N594" s="90">
        <v>8</v>
      </c>
      <c r="O594" s="92">
        <v>192</v>
      </c>
      <c r="P594" s="95" t="s">
        <v>1164</v>
      </c>
      <c r="Q594" s="96"/>
    </row>
    <row r="595" spans="1:17" s="98" customFormat="1" x14ac:dyDescent="0.2">
      <c r="A595" s="89" t="s">
        <v>539</v>
      </c>
      <c r="B595" s="90" t="s">
        <v>1822</v>
      </c>
      <c r="C595" s="91">
        <v>3329489691200</v>
      </c>
      <c r="D595" s="92" t="s">
        <v>1823</v>
      </c>
      <c r="E595" s="92" t="s">
        <v>1128</v>
      </c>
      <c r="F595" s="92">
        <v>3.56</v>
      </c>
      <c r="G595" s="92"/>
      <c r="H595" s="92">
        <v>0.5</v>
      </c>
      <c r="I595" s="90" t="s">
        <v>1154</v>
      </c>
      <c r="J595" s="92" t="s">
        <v>1175</v>
      </c>
      <c r="K595" s="91" t="s">
        <v>1156</v>
      </c>
      <c r="L595" s="92">
        <v>6</v>
      </c>
      <c r="M595" s="94">
        <v>20</v>
      </c>
      <c r="N595" s="90">
        <v>7</v>
      </c>
      <c r="O595" s="92">
        <v>140</v>
      </c>
      <c r="P595" s="95" t="s">
        <v>1294</v>
      </c>
      <c r="Q595" s="96"/>
    </row>
    <row r="596" spans="1:17" s="98" customFormat="1" x14ac:dyDescent="0.2">
      <c r="A596" s="89" t="s">
        <v>541</v>
      </c>
      <c r="B596" s="90" t="s">
        <v>1824</v>
      </c>
      <c r="C596" s="91">
        <v>3329489701206</v>
      </c>
      <c r="D596" s="92" t="s">
        <v>1823</v>
      </c>
      <c r="E596" s="92" t="s">
        <v>1128</v>
      </c>
      <c r="F596" s="92">
        <v>3.56</v>
      </c>
      <c r="G596" s="92"/>
      <c r="H596" s="92">
        <v>0.5</v>
      </c>
      <c r="I596" s="90" t="s">
        <v>1154</v>
      </c>
      <c r="J596" s="92" t="s">
        <v>1175</v>
      </c>
      <c r="K596" s="91" t="s">
        <v>1156</v>
      </c>
      <c r="L596" s="92">
        <v>6</v>
      </c>
      <c r="M596" s="94">
        <v>20</v>
      </c>
      <c r="N596" s="90">
        <v>7</v>
      </c>
      <c r="O596" s="92">
        <v>140</v>
      </c>
      <c r="P596" s="95" t="s">
        <v>1308</v>
      </c>
      <c r="Q596" s="101" t="str">
        <f>_xlfn.XLOOKUP(A596,'[1]TG 2025'!$A$11:$A$731,'[1]TG 2025'!$Q$11:$Q$731,"")</f>
        <v>TOP STAR</v>
      </c>
    </row>
    <row r="597" spans="1:17" s="98" customFormat="1" x14ac:dyDescent="0.2">
      <c r="A597" s="89" t="s">
        <v>185</v>
      </c>
      <c r="B597" s="90" t="s">
        <v>1825</v>
      </c>
      <c r="C597" s="91">
        <v>3770000910483</v>
      </c>
      <c r="D597" s="92" t="s">
        <v>1826</v>
      </c>
      <c r="E597" s="92" t="s">
        <v>1826</v>
      </c>
      <c r="F597" s="92">
        <v>2.29</v>
      </c>
      <c r="G597" s="92"/>
      <c r="H597" s="92">
        <v>0.1</v>
      </c>
      <c r="I597" s="90" t="s">
        <v>1154</v>
      </c>
      <c r="J597" s="92" t="s">
        <v>1175</v>
      </c>
      <c r="K597" s="91" t="s">
        <v>1156</v>
      </c>
      <c r="L597" s="92">
        <v>10</v>
      </c>
      <c r="M597" s="94">
        <v>8</v>
      </c>
      <c r="N597" s="90">
        <v>8</v>
      </c>
      <c r="O597" s="92">
        <v>64</v>
      </c>
      <c r="P597" s="95" t="s">
        <v>1164</v>
      </c>
      <c r="Q597" s="96"/>
    </row>
    <row r="598" spans="1:17" s="98" customFormat="1" x14ac:dyDescent="0.2">
      <c r="A598" s="89" t="s">
        <v>752</v>
      </c>
      <c r="B598" s="90" t="s">
        <v>1827</v>
      </c>
      <c r="C598" s="91">
        <v>3770000910490</v>
      </c>
      <c r="D598" s="92" t="s">
        <v>1826</v>
      </c>
      <c r="E598" s="92" t="s">
        <v>1826</v>
      </c>
      <c r="F598" s="92">
        <v>2.1</v>
      </c>
      <c r="G598" s="92"/>
      <c r="H598" s="92">
        <v>0.1</v>
      </c>
      <c r="I598" s="90" t="s">
        <v>1154</v>
      </c>
      <c r="J598" s="92" t="s">
        <v>1175</v>
      </c>
      <c r="K598" s="91" t="s">
        <v>1156</v>
      </c>
      <c r="L598" s="92">
        <v>10</v>
      </c>
      <c r="M598" s="94">
        <v>8</v>
      </c>
      <c r="N598" s="90">
        <v>9</v>
      </c>
      <c r="O598" s="92">
        <v>72</v>
      </c>
      <c r="P598" s="95" t="s">
        <v>1294</v>
      </c>
      <c r="Q598" s="96"/>
    </row>
    <row r="599" spans="1:17" s="98" customFormat="1" x14ac:dyDescent="0.2">
      <c r="A599" s="89" t="s">
        <v>676</v>
      </c>
      <c r="B599" s="90" t="s">
        <v>1828</v>
      </c>
      <c r="C599" s="91">
        <v>3770000910469</v>
      </c>
      <c r="D599" s="92" t="s">
        <v>1826</v>
      </c>
      <c r="E599" s="92" t="s">
        <v>1826</v>
      </c>
      <c r="F599" s="92">
        <v>2.2999999999999998</v>
      </c>
      <c r="G599" s="92"/>
      <c r="H599" s="92">
        <v>0.1</v>
      </c>
      <c r="I599" s="90" t="s">
        <v>1154</v>
      </c>
      <c r="J599" s="92" t="s">
        <v>1175</v>
      </c>
      <c r="K599" s="91" t="s">
        <v>1156</v>
      </c>
      <c r="L599" s="92">
        <v>10</v>
      </c>
      <c r="M599" s="94">
        <v>8</v>
      </c>
      <c r="N599" s="90">
        <v>8</v>
      </c>
      <c r="O599" s="92">
        <v>64</v>
      </c>
      <c r="P599" s="95" t="s">
        <v>1164</v>
      </c>
      <c r="Q599" s="96"/>
    </row>
    <row r="600" spans="1:17" s="98" customFormat="1" x14ac:dyDescent="0.2">
      <c r="A600" s="89" t="s">
        <v>677</v>
      </c>
      <c r="B600" s="90" t="s">
        <v>1829</v>
      </c>
      <c r="C600" s="91">
        <v>3770000910452</v>
      </c>
      <c r="D600" s="92" t="s">
        <v>1826</v>
      </c>
      <c r="E600" s="92" t="s">
        <v>1826</v>
      </c>
      <c r="F600" s="92">
        <v>2.2999999999999998</v>
      </c>
      <c r="G600" s="92"/>
      <c r="H600" s="92">
        <v>0.1</v>
      </c>
      <c r="I600" s="90" t="s">
        <v>1154</v>
      </c>
      <c r="J600" s="92" t="s">
        <v>1175</v>
      </c>
      <c r="K600" s="91" t="s">
        <v>1156</v>
      </c>
      <c r="L600" s="92">
        <v>10</v>
      </c>
      <c r="M600" s="94">
        <v>8</v>
      </c>
      <c r="N600" s="90">
        <v>8</v>
      </c>
      <c r="O600" s="92">
        <v>64</v>
      </c>
      <c r="P600" s="95" t="s">
        <v>1164</v>
      </c>
      <c r="Q600" s="96"/>
    </row>
    <row r="601" spans="1:17" s="98" customFormat="1" x14ac:dyDescent="0.2">
      <c r="A601" s="89" t="s">
        <v>675</v>
      </c>
      <c r="B601" s="90" t="s">
        <v>1830</v>
      </c>
      <c r="C601" s="91">
        <v>3770000910407</v>
      </c>
      <c r="D601" s="92" t="s">
        <v>1826</v>
      </c>
      <c r="E601" s="92" t="s">
        <v>1826</v>
      </c>
      <c r="F601" s="92">
        <v>2.02</v>
      </c>
      <c r="G601" s="92"/>
      <c r="H601" s="92">
        <v>0.1</v>
      </c>
      <c r="I601" s="90" t="s">
        <v>1154</v>
      </c>
      <c r="J601" s="92" t="s">
        <v>1175</v>
      </c>
      <c r="K601" s="91" t="s">
        <v>1156</v>
      </c>
      <c r="L601" s="92">
        <v>10</v>
      </c>
      <c r="M601" s="94">
        <v>8</v>
      </c>
      <c r="N601" s="90">
        <v>8</v>
      </c>
      <c r="O601" s="92">
        <v>64</v>
      </c>
      <c r="P601" s="95" t="s">
        <v>1308</v>
      </c>
      <c r="Q601" s="101" t="str">
        <f>_xlfn.XLOOKUP(A601,'[1]TG 2025'!$A$11:$A$731,'[1]TG 2025'!$Q$11:$Q$731,"")</f>
        <v>TOP STAR</v>
      </c>
    </row>
    <row r="602" spans="1:17" s="98" customFormat="1" x14ac:dyDescent="0.2">
      <c r="A602" s="89" t="s">
        <v>163</v>
      </c>
      <c r="B602" s="90" t="s">
        <v>1831</v>
      </c>
      <c r="C602" s="91">
        <v>3770000910476</v>
      </c>
      <c r="D602" s="92" t="s">
        <v>1826</v>
      </c>
      <c r="E602" s="92" t="s">
        <v>1826</v>
      </c>
      <c r="F602" s="92">
        <v>2.35</v>
      </c>
      <c r="G602" s="92"/>
      <c r="H602" s="92">
        <v>0.1</v>
      </c>
      <c r="I602" s="90" t="s">
        <v>1154</v>
      </c>
      <c r="J602" s="92" t="s">
        <v>1175</v>
      </c>
      <c r="K602" s="91" t="s">
        <v>1156</v>
      </c>
      <c r="L602" s="92">
        <v>10</v>
      </c>
      <c r="M602" s="94">
        <v>8</v>
      </c>
      <c r="N602" s="90">
        <v>8</v>
      </c>
      <c r="O602" s="92">
        <v>64</v>
      </c>
      <c r="P602" s="95" t="s">
        <v>1308</v>
      </c>
      <c r="Q602" s="96"/>
    </row>
    <row r="603" spans="1:17" s="98" customFormat="1" x14ac:dyDescent="0.2">
      <c r="A603" s="89" t="s">
        <v>670</v>
      </c>
      <c r="B603" s="90" t="s">
        <v>1832</v>
      </c>
      <c r="C603" s="91">
        <v>3770000910032</v>
      </c>
      <c r="D603" s="92" t="s">
        <v>1826</v>
      </c>
      <c r="E603" s="92" t="s">
        <v>1826</v>
      </c>
      <c r="F603" s="92">
        <v>2.2400000000000002</v>
      </c>
      <c r="G603" s="92"/>
      <c r="H603" s="92">
        <v>7.0000000000000007E-2</v>
      </c>
      <c r="I603" s="90" t="s">
        <v>1154</v>
      </c>
      <c r="J603" s="92" t="s">
        <v>1175</v>
      </c>
      <c r="K603" s="91" t="s">
        <v>1156</v>
      </c>
      <c r="L603" s="92">
        <v>12</v>
      </c>
      <c r="M603" s="94">
        <v>8</v>
      </c>
      <c r="N603" s="90">
        <v>9</v>
      </c>
      <c r="O603" s="92">
        <v>72</v>
      </c>
      <c r="P603" s="95" t="s">
        <v>1164</v>
      </c>
      <c r="Q603" s="96"/>
    </row>
    <row r="604" spans="1:17" s="98" customFormat="1" x14ac:dyDescent="0.2">
      <c r="A604" s="89" t="s">
        <v>672</v>
      </c>
      <c r="B604" s="90" t="s">
        <v>1833</v>
      </c>
      <c r="C604" s="91">
        <v>3770000910056</v>
      </c>
      <c r="D604" s="92" t="s">
        <v>1826</v>
      </c>
      <c r="E604" s="92" t="s">
        <v>1826</v>
      </c>
      <c r="F604" s="92">
        <v>2.2400000000000002</v>
      </c>
      <c r="G604" s="92"/>
      <c r="H604" s="92">
        <v>7.0000000000000007E-2</v>
      </c>
      <c r="I604" s="90" t="s">
        <v>1154</v>
      </c>
      <c r="J604" s="92" t="s">
        <v>1175</v>
      </c>
      <c r="K604" s="91" t="s">
        <v>1156</v>
      </c>
      <c r="L604" s="92">
        <v>12</v>
      </c>
      <c r="M604" s="94">
        <v>8</v>
      </c>
      <c r="N604" s="90">
        <v>9</v>
      </c>
      <c r="O604" s="92">
        <v>72</v>
      </c>
      <c r="P604" s="95" t="s">
        <v>1164</v>
      </c>
      <c r="Q604" s="96"/>
    </row>
    <row r="605" spans="1:17" s="98" customFormat="1" x14ac:dyDescent="0.2">
      <c r="A605" s="89" t="s">
        <v>674</v>
      </c>
      <c r="B605" s="90" t="s">
        <v>1834</v>
      </c>
      <c r="C605" s="91">
        <v>3770000910018</v>
      </c>
      <c r="D605" s="92" t="s">
        <v>1826</v>
      </c>
      <c r="E605" s="92" t="s">
        <v>1826</v>
      </c>
      <c r="F605" s="92">
        <v>2.2400000000000002</v>
      </c>
      <c r="G605" s="92"/>
      <c r="H605" s="92">
        <v>7.0000000000000007E-2</v>
      </c>
      <c r="I605" s="90" t="s">
        <v>1154</v>
      </c>
      <c r="J605" s="92" t="s">
        <v>1175</v>
      </c>
      <c r="K605" s="91" t="s">
        <v>1156</v>
      </c>
      <c r="L605" s="92">
        <v>12</v>
      </c>
      <c r="M605" s="94">
        <v>8</v>
      </c>
      <c r="N605" s="90">
        <v>9</v>
      </c>
      <c r="O605" s="92">
        <v>72</v>
      </c>
      <c r="P605" s="95" t="s">
        <v>1164</v>
      </c>
      <c r="Q605" s="96"/>
    </row>
    <row r="606" spans="1:17" s="98" customFormat="1" x14ac:dyDescent="0.2">
      <c r="A606" s="89" t="s">
        <v>993</v>
      </c>
      <c r="B606" s="90" t="s">
        <v>1835</v>
      </c>
      <c r="C606" s="91">
        <v>3329486650255</v>
      </c>
      <c r="D606" s="92" t="s">
        <v>1836</v>
      </c>
      <c r="E606" s="92" t="s">
        <v>1128</v>
      </c>
      <c r="F606" s="92">
        <v>71.23</v>
      </c>
      <c r="G606" s="92"/>
      <c r="H606" s="92">
        <v>25</v>
      </c>
      <c r="I606" s="90" t="s">
        <v>1154</v>
      </c>
      <c r="J606" s="92" t="s">
        <v>1155</v>
      </c>
      <c r="K606" s="91" t="s">
        <v>1156</v>
      </c>
      <c r="L606" s="92">
        <v>1</v>
      </c>
      <c r="M606" s="94">
        <v>3</v>
      </c>
      <c r="N606" s="90">
        <v>8</v>
      </c>
      <c r="O606" s="92">
        <v>24</v>
      </c>
      <c r="P606" s="95" t="s">
        <v>1308</v>
      </c>
      <c r="Q606" s="96"/>
    </row>
    <row r="607" spans="1:17" s="98" customFormat="1" x14ac:dyDescent="0.2">
      <c r="A607" s="89" t="s">
        <v>992</v>
      </c>
      <c r="B607" s="90" t="s">
        <v>1837</v>
      </c>
      <c r="C607" s="91">
        <v>3329486610259</v>
      </c>
      <c r="D607" s="92" t="s">
        <v>1836</v>
      </c>
      <c r="E607" s="92" t="s">
        <v>1128</v>
      </c>
      <c r="F607" s="92">
        <v>127.61</v>
      </c>
      <c r="G607" s="92"/>
      <c r="H607" s="92">
        <v>25</v>
      </c>
      <c r="I607" s="90" t="s">
        <v>1154</v>
      </c>
      <c r="J607" s="92" t="s">
        <v>1155</v>
      </c>
      <c r="K607" s="91" t="s">
        <v>1156</v>
      </c>
      <c r="L607" s="92">
        <v>1</v>
      </c>
      <c r="M607" s="94">
        <v>3</v>
      </c>
      <c r="N607" s="90">
        <v>8</v>
      </c>
      <c r="O607" s="92">
        <v>24</v>
      </c>
      <c r="P607" s="95" t="s">
        <v>1157</v>
      </c>
      <c r="Q607" s="96"/>
    </row>
    <row r="608" spans="1:17" s="98" customFormat="1" x14ac:dyDescent="0.2">
      <c r="A608" s="89" t="s">
        <v>1838</v>
      </c>
      <c r="B608" s="90" t="s">
        <v>1839</v>
      </c>
      <c r="C608" s="91">
        <v>3329480002418</v>
      </c>
      <c r="D608" s="92" t="s">
        <v>1840</v>
      </c>
      <c r="E608" s="92" t="s">
        <v>1128</v>
      </c>
      <c r="F608" s="92">
        <v>3.76</v>
      </c>
      <c r="G608" s="92" t="s">
        <v>1306</v>
      </c>
      <c r="H608" s="92">
        <v>0.15</v>
      </c>
      <c r="I608" s="90" t="s">
        <v>1252</v>
      </c>
      <c r="J608" s="92" t="s">
        <v>1175</v>
      </c>
      <c r="K608" s="91" t="s">
        <v>1156</v>
      </c>
      <c r="L608" s="92">
        <v>6</v>
      </c>
      <c r="M608" s="94">
        <v>16</v>
      </c>
      <c r="N608" s="90">
        <v>8</v>
      </c>
      <c r="O608" s="92">
        <v>128</v>
      </c>
      <c r="P608" s="95" t="s">
        <v>1637</v>
      </c>
      <c r="Q608" s="96"/>
    </row>
    <row r="609" spans="1:17" s="98" customFormat="1" x14ac:dyDescent="0.2">
      <c r="A609" s="89" t="s">
        <v>1841</v>
      </c>
      <c r="B609" s="90" t="s">
        <v>1842</v>
      </c>
      <c r="C609" s="91">
        <v>3329480002425</v>
      </c>
      <c r="D609" s="92" t="s">
        <v>1840</v>
      </c>
      <c r="E609" s="92" t="s">
        <v>1128</v>
      </c>
      <c r="F609" s="92">
        <v>7.32</v>
      </c>
      <c r="G609" s="92" t="s">
        <v>1306</v>
      </c>
      <c r="H609" s="92">
        <v>0.35</v>
      </c>
      <c r="I609" s="90" t="s">
        <v>1252</v>
      </c>
      <c r="J609" s="92" t="s">
        <v>1175</v>
      </c>
      <c r="K609" s="91" t="s">
        <v>1156</v>
      </c>
      <c r="L609" s="92">
        <v>6</v>
      </c>
      <c r="M609" s="94">
        <v>16</v>
      </c>
      <c r="N609" s="90">
        <v>8</v>
      </c>
      <c r="O609" s="92">
        <v>128</v>
      </c>
      <c r="P609" s="95" t="s">
        <v>1637</v>
      </c>
      <c r="Q609" s="96"/>
    </row>
    <row r="610" spans="1:17" s="98" customFormat="1" x14ac:dyDescent="0.2">
      <c r="A610" s="89" t="s">
        <v>548</v>
      </c>
      <c r="B610" s="112" t="s">
        <v>1843</v>
      </c>
      <c r="C610" s="91">
        <v>3329486701254</v>
      </c>
      <c r="D610" s="92" t="s">
        <v>794</v>
      </c>
      <c r="E610" s="92" t="s">
        <v>1128</v>
      </c>
      <c r="F610" s="92">
        <v>3.8</v>
      </c>
      <c r="G610" s="92"/>
      <c r="H610" s="92">
        <v>0.25</v>
      </c>
      <c r="I610" s="90" t="s">
        <v>1154</v>
      </c>
      <c r="J610" s="92" t="s">
        <v>1175</v>
      </c>
      <c r="K610" s="91" t="s">
        <v>1156</v>
      </c>
      <c r="L610" s="92">
        <v>6</v>
      </c>
      <c r="M610" s="94">
        <v>14</v>
      </c>
      <c r="N610" s="90">
        <v>8</v>
      </c>
      <c r="O610" s="92">
        <v>112</v>
      </c>
      <c r="P610" s="95" t="s">
        <v>1164</v>
      </c>
      <c r="Q610" s="96"/>
    </row>
    <row r="611" spans="1:17" s="98" customFormat="1" x14ac:dyDescent="0.2">
      <c r="A611" s="89" t="s">
        <v>1072</v>
      </c>
      <c r="B611" s="90" t="s">
        <v>1844</v>
      </c>
      <c r="C611" s="91">
        <v>3329486700202</v>
      </c>
      <c r="D611" s="92" t="s">
        <v>794</v>
      </c>
      <c r="E611" s="92" t="s">
        <v>1128</v>
      </c>
      <c r="F611" s="92">
        <v>248.25</v>
      </c>
      <c r="G611" s="92"/>
      <c r="H611" s="92">
        <v>20</v>
      </c>
      <c r="I611" s="90" t="s">
        <v>1154</v>
      </c>
      <c r="J611" s="92" t="s">
        <v>1155</v>
      </c>
      <c r="K611" s="91" t="s">
        <v>1156</v>
      </c>
      <c r="L611" s="92">
        <v>1</v>
      </c>
      <c r="M611" s="94">
        <v>2</v>
      </c>
      <c r="N611" s="90">
        <v>10</v>
      </c>
      <c r="O611" s="92">
        <v>20</v>
      </c>
      <c r="P611" s="95" t="s">
        <v>1164</v>
      </c>
      <c r="Q611" s="96"/>
    </row>
    <row r="612" spans="1:17" s="98" customFormat="1" x14ac:dyDescent="0.2">
      <c r="A612" s="89" t="s">
        <v>1073</v>
      </c>
      <c r="B612" s="90" t="s">
        <v>1845</v>
      </c>
      <c r="C612" s="91">
        <v>3329486701032</v>
      </c>
      <c r="D612" s="92" t="s">
        <v>794</v>
      </c>
      <c r="E612" s="92" t="s">
        <v>1128</v>
      </c>
      <c r="F612" s="92">
        <v>38.4</v>
      </c>
      <c r="G612" s="92"/>
      <c r="H612" s="92">
        <v>3</v>
      </c>
      <c r="I612" s="90" t="s">
        <v>1154</v>
      </c>
      <c r="J612" s="92" t="s">
        <v>1155</v>
      </c>
      <c r="K612" s="91" t="s">
        <v>1156</v>
      </c>
      <c r="L612" s="92">
        <v>1</v>
      </c>
      <c r="M612" s="94">
        <v>7</v>
      </c>
      <c r="N612" s="90">
        <v>6</v>
      </c>
      <c r="O612" s="92">
        <v>42</v>
      </c>
      <c r="P612" s="95" t="s">
        <v>1164</v>
      </c>
      <c r="Q612" s="96"/>
    </row>
    <row r="613" spans="1:17" s="98" customFormat="1" x14ac:dyDescent="0.2">
      <c r="A613" s="89" t="s">
        <v>547</v>
      </c>
      <c r="B613" s="90" t="s">
        <v>1846</v>
      </c>
      <c r="C613" s="91">
        <v>3329486985005</v>
      </c>
      <c r="D613" s="92" t="s">
        <v>794</v>
      </c>
      <c r="E613" s="92" t="s">
        <v>1128</v>
      </c>
      <c r="F613" s="92">
        <v>3.31</v>
      </c>
      <c r="G613" s="92"/>
      <c r="H613" s="92">
        <v>0.5</v>
      </c>
      <c r="I613" s="90" t="s">
        <v>1154</v>
      </c>
      <c r="J613" s="92" t="s">
        <v>1175</v>
      </c>
      <c r="K613" s="91" t="s">
        <v>1156</v>
      </c>
      <c r="L613" s="92">
        <v>6</v>
      </c>
      <c r="M613" s="94">
        <v>19</v>
      </c>
      <c r="N613" s="90">
        <v>9</v>
      </c>
      <c r="O613" s="92">
        <v>171</v>
      </c>
      <c r="P613" s="95" t="s">
        <v>1308</v>
      </c>
      <c r="Q613" s="96"/>
    </row>
    <row r="614" spans="1:17" s="98" customFormat="1" x14ac:dyDescent="0.2">
      <c r="A614" s="89" t="s">
        <v>1071</v>
      </c>
      <c r="B614" s="90" t="s">
        <v>1847</v>
      </c>
      <c r="C614" s="91">
        <v>3329486980055</v>
      </c>
      <c r="D614" s="92" t="s">
        <v>794</v>
      </c>
      <c r="E614" s="92" t="s">
        <v>1128</v>
      </c>
      <c r="F614" s="92">
        <v>28.17</v>
      </c>
      <c r="G614" s="92"/>
      <c r="H614" s="92">
        <v>5</v>
      </c>
      <c r="I614" s="90" t="s">
        <v>1154</v>
      </c>
      <c r="J614" s="92" t="s">
        <v>1155</v>
      </c>
      <c r="K614" s="91" t="s">
        <v>1156</v>
      </c>
      <c r="L614" s="92">
        <v>1</v>
      </c>
      <c r="M614" s="94">
        <v>12</v>
      </c>
      <c r="N614" s="90">
        <v>8</v>
      </c>
      <c r="O614" s="92">
        <v>96</v>
      </c>
      <c r="P614" s="95" t="s">
        <v>1308</v>
      </c>
      <c r="Q614" s="96"/>
    </row>
    <row r="615" spans="1:17" s="98" customFormat="1" x14ac:dyDescent="0.2">
      <c r="A615" s="89" t="s">
        <v>487</v>
      </c>
      <c r="B615" s="90" t="s">
        <v>1848</v>
      </c>
      <c r="C615" s="91">
        <v>3329486661251</v>
      </c>
      <c r="D615" s="92" t="s">
        <v>794</v>
      </c>
      <c r="E615" s="92" t="s">
        <v>1128</v>
      </c>
      <c r="F615" s="92">
        <v>2.62</v>
      </c>
      <c r="G615" s="92"/>
      <c r="H615" s="92">
        <v>0.25</v>
      </c>
      <c r="I615" s="90" t="s">
        <v>1154</v>
      </c>
      <c r="J615" s="92" t="s">
        <v>1175</v>
      </c>
      <c r="K615" s="91" t="s">
        <v>1156</v>
      </c>
      <c r="L615" s="92">
        <v>7</v>
      </c>
      <c r="M615" s="94">
        <v>16</v>
      </c>
      <c r="N615" s="90">
        <v>7</v>
      </c>
      <c r="O615" s="92">
        <v>112</v>
      </c>
      <c r="P615" s="95" t="s">
        <v>1849</v>
      </c>
      <c r="Q615" s="96"/>
    </row>
    <row r="616" spans="1:17" s="98" customFormat="1" x14ac:dyDescent="0.2">
      <c r="A616" s="89" t="s">
        <v>486</v>
      </c>
      <c r="B616" s="90" t="s">
        <v>1850</v>
      </c>
      <c r="C616" s="91">
        <v>3329486661022</v>
      </c>
      <c r="D616" s="92" t="s">
        <v>794</v>
      </c>
      <c r="E616" s="92" t="s">
        <v>1128</v>
      </c>
      <c r="F616" s="92">
        <v>15.48</v>
      </c>
      <c r="G616" s="92"/>
      <c r="H616" s="92">
        <v>2</v>
      </c>
      <c r="I616" s="90" t="s">
        <v>1154</v>
      </c>
      <c r="J616" s="92" t="s">
        <v>1175</v>
      </c>
      <c r="K616" s="91" t="s">
        <v>1156</v>
      </c>
      <c r="L616" s="92">
        <v>2</v>
      </c>
      <c r="M616" s="94">
        <v>20</v>
      </c>
      <c r="N616" s="90">
        <v>4</v>
      </c>
      <c r="O616" s="92">
        <v>80</v>
      </c>
      <c r="P616" s="95" t="s">
        <v>1849</v>
      </c>
      <c r="Q616" s="96"/>
    </row>
    <row r="617" spans="1:17" s="98" customFormat="1" x14ac:dyDescent="0.2">
      <c r="A617" s="89" t="s">
        <v>544</v>
      </c>
      <c r="B617" s="90" t="s">
        <v>1851</v>
      </c>
      <c r="C617" s="91">
        <v>3329486711154</v>
      </c>
      <c r="D617" s="92" t="s">
        <v>794</v>
      </c>
      <c r="E617" s="92" t="s">
        <v>1128</v>
      </c>
      <c r="F617" s="92">
        <v>2.09</v>
      </c>
      <c r="G617" s="92"/>
      <c r="H617" s="92">
        <v>0.15</v>
      </c>
      <c r="I617" s="90" t="s">
        <v>1154</v>
      </c>
      <c r="J617" s="92" t="s">
        <v>1175</v>
      </c>
      <c r="K617" s="91" t="s">
        <v>1156</v>
      </c>
      <c r="L617" s="92">
        <v>6</v>
      </c>
      <c r="M617" s="94">
        <v>16</v>
      </c>
      <c r="N617" s="90">
        <v>10</v>
      </c>
      <c r="O617" s="92">
        <v>160</v>
      </c>
      <c r="P617" s="95" t="s">
        <v>1176</v>
      </c>
      <c r="Q617" s="96"/>
    </row>
    <row r="618" spans="1:17" s="98" customFormat="1" x14ac:dyDescent="0.2">
      <c r="A618" s="89" t="s">
        <v>543</v>
      </c>
      <c r="B618" s="90" t="s">
        <v>1852</v>
      </c>
      <c r="C618" s="91">
        <v>3329486711208</v>
      </c>
      <c r="D618" s="92" t="s">
        <v>794</v>
      </c>
      <c r="E618" s="92" t="s">
        <v>1128</v>
      </c>
      <c r="F618" s="92">
        <v>4.8600000000000003</v>
      </c>
      <c r="G618" s="92"/>
      <c r="H618" s="92">
        <v>0.5</v>
      </c>
      <c r="I618" s="90" t="s">
        <v>1154</v>
      </c>
      <c r="J618" s="92" t="s">
        <v>1175</v>
      </c>
      <c r="K618" s="91" t="s">
        <v>1156</v>
      </c>
      <c r="L618" s="92">
        <v>6</v>
      </c>
      <c r="M618" s="94">
        <v>15</v>
      </c>
      <c r="N618" s="90">
        <v>8</v>
      </c>
      <c r="O618" s="92">
        <v>120</v>
      </c>
      <c r="P618" s="95" t="s">
        <v>1176</v>
      </c>
      <c r="Q618" s="96"/>
    </row>
    <row r="619" spans="1:17" s="98" customFormat="1" x14ac:dyDescent="0.2">
      <c r="A619" s="89" t="s">
        <v>1068</v>
      </c>
      <c r="B619" s="90" t="s">
        <v>1853</v>
      </c>
      <c r="C619" s="91">
        <v>3329486711031</v>
      </c>
      <c r="D619" s="92" t="s">
        <v>794</v>
      </c>
      <c r="E619" s="92" t="s">
        <v>1128</v>
      </c>
      <c r="F619" s="92">
        <v>24.85</v>
      </c>
      <c r="G619" s="92"/>
      <c r="H619" s="92">
        <v>3</v>
      </c>
      <c r="I619" s="90" t="s">
        <v>1154</v>
      </c>
      <c r="J619" s="92" t="s">
        <v>1155</v>
      </c>
      <c r="K619" s="91" t="s">
        <v>1156</v>
      </c>
      <c r="L619" s="92">
        <v>1</v>
      </c>
      <c r="M619" s="94">
        <v>14</v>
      </c>
      <c r="N619" s="90">
        <v>10</v>
      </c>
      <c r="O619" s="92">
        <v>140</v>
      </c>
      <c r="P619" s="95" t="s">
        <v>1176</v>
      </c>
      <c r="Q619" s="96"/>
    </row>
    <row r="620" spans="1:17" s="98" customFormat="1" x14ac:dyDescent="0.2">
      <c r="A620" s="89" t="s">
        <v>545</v>
      </c>
      <c r="B620" s="90" t="s">
        <v>1854</v>
      </c>
      <c r="C620" s="91">
        <v>3329486671250</v>
      </c>
      <c r="D620" s="92" t="s">
        <v>794</v>
      </c>
      <c r="E620" s="92" t="s">
        <v>1128</v>
      </c>
      <c r="F620" s="92">
        <v>2.85</v>
      </c>
      <c r="G620" s="92"/>
      <c r="H620" s="92">
        <v>0.25</v>
      </c>
      <c r="I620" s="90" t="s">
        <v>1154</v>
      </c>
      <c r="J620" s="92" t="s">
        <v>1175</v>
      </c>
      <c r="K620" s="91" t="s">
        <v>1156</v>
      </c>
      <c r="L620" s="92">
        <v>6</v>
      </c>
      <c r="M620" s="94">
        <v>24</v>
      </c>
      <c r="N620" s="90">
        <v>10</v>
      </c>
      <c r="O620" s="92">
        <v>240</v>
      </c>
      <c r="P620" s="95" t="s">
        <v>1176</v>
      </c>
      <c r="Q620" s="96"/>
    </row>
    <row r="621" spans="1:17" s="98" customFormat="1" x14ac:dyDescent="0.2">
      <c r="A621" s="89" t="s">
        <v>1069</v>
      </c>
      <c r="B621" s="90" t="s">
        <v>1855</v>
      </c>
      <c r="C621" s="91">
        <v>3329486670253</v>
      </c>
      <c r="D621" s="92" t="s">
        <v>794</v>
      </c>
      <c r="E621" s="92" t="s">
        <v>1128</v>
      </c>
      <c r="F621" s="92">
        <v>194.82</v>
      </c>
      <c r="G621" s="92"/>
      <c r="H621" s="92">
        <v>25</v>
      </c>
      <c r="I621" s="90" t="s">
        <v>1154</v>
      </c>
      <c r="J621" s="92" t="s">
        <v>1155</v>
      </c>
      <c r="K621" s="91" t="s">
        <v>1156</v>
      </c>
      <c r="L621" s="92">
        <v>1</v>
      </c>
      <c r="M621" s="94">
        <v>5</v>
      </c>
      <c r="N621" s="90">
        <v>8</v>
      </c>
      <c r="O621" s="92">
        <v>40</v>
      </c>
      <c r="P621" s="95" t="s">
        <v>1176</v>
      </c>
      <c r="Q621" s="96"/>
    </row>
    <row r="622" spans="1:17" s="98" customFormat="1" x14ac:dyDescent="0.2">
      <c r="A622" s="89" t="s">
        <v>1070</v>
      </c>
      <c r="B622" s="90" t="s">
        <v>1856</v>
      </c>
      <c r="C622" s="91">
        <v>3329486671038</v>
      </c>
      <c r="D622" s="92" t="s">
        <v>794</v>
      </c>
      <c r="E622" s="92" t="s">
        <v>1128</v>
      </c>
      <c r="F622" s="92">
        <v>24.28</v>
      </c>
      <c r="G622" s="92"/>
      <c r="H622" s="92">
        <v>3</v>
      </c>
      <c r="I622" s="90" t="s">
        <v>1154</v>
      </c>
      <c r="J622" s="92" t="s">
        <v>1155</v>
      </c>
      <c r="K622" s="91" t="s">
        <v>1156</v>
      </c>
      <c r="L622" s="92">
        <v>1</v>
      </c>
      <c r="M622" s="94">
        <v>12</v>
      </c>
      <c r="N622" s="90">
        <v>8</v>
      </c>
      <c r="O622" s="92">
        <v>96</v>
      </c>
      <c r="P622" s="95" t="s">
        <v>1176</v>
      </c>
      <c r="Q622" s="96"/>
    </row>
    <row r="623" spans="1:17" s="98" customFormat="1" x14ac:dyDescent="0.2">
      <c r="A623" s="89" t="s">
        <v>270</v>
      </c>
      <c r="B623" s="90" t="s">
        <v>1857</v>
      </c>
      <c r="C623" s="91">
        <v>3329482070019</v>
      </c>
      <c r="D623" s="92" t="s">
        <v>1858</v>
      </c>
      <c r="E623" s="92" t="s">
        <v>1128</v>
      </c>
      <c r="F623" s="92">
        <v>2.21</v>
      </c>
      <c r="G623" s="92"/>
      <c r="H623" s="92">
        <v>0.5</v>
      </c>
      <c r="I623" s="90" t="s">
        <v>1154</v>
      </c>
      <c r="J623" s="92" t="s">
        <v>1175</v>
      </c>
      <c r="K623" s="91" t="s">
        <v>1156</v>
      </c>
      <c r="L623" s="92">
        <v>6</v>
      </c>
      <c r="M623" s="94">
        <v>24</v>
      </c>
      <c r="N623" s="90">
        <v>8</v>
      </c>
      <c r="O623" s="92">
        <v>192</v>
      </c>
      <c r="P623" s="95" t="s">
        <v>1157</v>
      </c>
      <c r="Q623" s="96"/>
    </row>
    <row r="624" spans="1:17" s="98" customFormat="1" x14ac:dyDescent="0.2">
      <c r="A624" s="89" t="s">
        <v>939</v>
      </c>
      <c r="B624" s="90" t="s">
        <v>1859</v>
      </c>
      <c r="C624" s="91">
        <v>3329482070255</v>
      </c>
      <c r="D624" s="92" t="s">
        <v>1858</v>
      </c>
      <c r="E624" s="92" t="s">
        <v>1128</v>
      </c>
      <c r="F624" s="92">
        <v>83.56</v>
      </c>
      <c r="G624" s="92"/>
      <c r="H624" s="92">
        <v>25</v>
      </c>
      <c r="I624" s="90" t="s">
        <v>1154</v>
      </c>
      <c r="J624" s="92" t="s">
        <v>1155</v>
      </c>
      <c r="K624" s="91" t="s">
        <v>1156</v>
      </c>
      <c r="L624" s="92">
        <v>1</v>
      </c>
      <c r="M624" s="94">
        <v>4</v>
      </c>
      <c r="N624" s="90">
        <v>10</v>
      </c>
      <c r="O624" s="92">
        <v>40</v>
      </c>
      <c r="P624" s="95" t="s">
        <v>1860</v>
      </c>
      <c r="Q624" s="96"/>
    </row>
    <row r="625" spans="1:17" s="98" customFormat="1" x14ac:dyDescent="0.2">
      <c r="A625" s="89" t="s">
        <v>940</v>
      </c>
      <c r="B625" s="90" t="s">
        <v>1861</v>
      </c>
      <c r="C625" s="91">
        <v>3329482071054</v>
      </c>
      <c r="D625" s="92" t="s">
        <v>1858</v>
      </c>
      <c r="E625" s="92" t="s">
        <v>1128</v>
      </c>
      <c r="F625" s="92">
        <v>18.16</v>
      </c>
      <c r="G625" s="92"/>
      <c r="H625" s="92">
        <v>5</v>
      </c>
      <c r="I625" s="90" t="s">
        <v>1154</v>
      </c>
      <c r="J625" s="92" t="s">
        <v>1155</v>
      </c>
      <c r="K625" s="91" t="s">
        <v>1156</v>
      </c>
      <c r="L625" s="92">
        <v>1</v>
      </c>
      <c r="M625" s="94">
        <v>12</v>
      </c>
      <c r="N625" s="90">
        <v>8</v>
      </c>
      <c r="O625" s="92">
        <v>96</v>
      </c>
      <c r="P625" s="95" t="s">
        <v>1860</v>
      </c>
      <c r="Q625" s="101" t="str">
        <f>_xlfn.XLOOKUP(A625,'[1]TG 2025'!$A$11:$A$731,'[1]TG 2025'!$Q$11:$Q$731,"")</f>
        <v>TOP STAR</v>
      </c>
    </row>
    <row r="626" spans="1:17" s="98" customFormat="1" x14ac:dyDescent="0.2">
      <c r="A626" s="89" t="s">
        <v>274</v>
      </c>
      <c r="B626" s="90" t="s">
        <v>1862</v>
      </c>
      <c r="C626" s="91">
        <v>3329482080018</v>
      </c>
      <c r="D626" s="92" t="s">
        <v>1858</v>
      </c>
      <c r="E626" s="92" t="s">
        <v>1128</v>
      </c>
      <c r="F626" s="92">
        <v>2.38</v>
      </c>
      <c r="G626" s="92"/>
      <c r="H626" s="92">
        <v>0.5</v>
      </c>
      <c r="I626" s="90" t="s">
        <v>1154</v>
      </c>
      <c r="J626" s="92" t="s">
        <v>1175</v>
      </c>
      <c r="K626" s="91" t="s">
        <v>1156</v>
      </c>
      <c r="L626" s="92">
        <v>6</v>
      </c>
      <c r="M626" s="94">
        <v>24</v>
      </c>
      <c r="N626" s="90">
        <v>8</v>
      </c>
      <c r="O626" s="92">
        <v>192</v>
      </c>
      <c r="P626" s="95" t="s">
        <v>1294</v>
      </c>
      <c r="Q626" s="96"/>
    </row>
    <row r="627" spans="1:17" s="98" customFormat="1" x14ac:dyDescent="0.2">
      <c r="A627" s="89" t="s">
        <v>941</v>
      </c>
      <c r="B627" s="90" t="s">
        <v>1863</v>
      </c>
      <c r="C627" s="91">
        <v>3329482080254</v>
      </c>
      <c r="D627" s="92" t="s">
        <v>1858</v>
      </c>
      <c r="E627" s="92" t="s">
        <v>1128</v>
      </c>
      <c r="F627" s="92">
        <v>103.76</v>
      </c>
      <c r="G627" s="92"/>
      <c r="H627" s="92">
        <v>25</v>
      </c>
      <c r="I627" s="90" t="s">
        <v>1154</v>
      </c>
      <c r="J627" s="92" t="s">
        <v>1155</v>
      </c>
      <c r="K627" s="91" t="s">
        <v>1156</v>
      </c>
      <c r="L627" s="92">
        <v>1</v>
      </c>
      <c r="M627" s="94">
        <v>4</v>
      </c>
      <c r="N627" s="90">
        <v>10</v>
      </c>
      <c r="O627" s="92">
        <v>40</v>
      </c>
      <c r="P627" s="95" t="s">
        <v>1860</v>
      </c>
      <c r="Q627" s="96"/>
    </row>
    <row r="628" spans="1:17" s="98" customFormat="1" x14ac:dyDescent="0.2">
      <c r="A628" s="89" t="s">
        <v>277</v>
      </c>
      <c r="B628" s="90" t="s">
        <v>1864</v>
      </c>
      <c r="C628" s="91">
        <v>3329482100013</v>
      </c>
      <c r="D628" s="92" t="s">
        <v>1858</v>
      </c>
      <c r="E628" s="92" t="s">
        <v>1128</v>
      </c>
      <c r="F628" s="92">
        <v>2.19</v>
      </c>
      <c r="G628" s="92"/>
      <c r="H628" s="92">
        <v>0.5</v>
      </c>
      <c r="I628" s="90" t="s">
        <v>1154</v>
      </c>
      <c r="J628" s="92" t="s">
        <v>1175</v>
      </c>
      <c r="K628" s="91" t="s">
        <v>1156</v>
      </c>
      <c r="L628" s="92">
        <v>6</v>
      </c>
      <c r="M628" s="94">
        <v>24</v>
      </c>
      <c r="N628" s="90">
        <v>8</v>
      </c>
      <c r="O628" s="92">
        <v>192</v>
      </c>
      <c r="P628" s="95" t="s">
        <v>1308</v>
      </c>
      <c r="Q628" s="96"/>
    </row>
    <row r="629" spans="1:17" s="98" customFormat="1" x14ac:dyDescent="0.2">
      <c r="A629" s="89" t="s">
        <v>918</v>
      </c>
      <c r="B629" s="90" t="s">
        <v>1865</v>
      </c>
      <c r="C629" s="91">
        <v>3329482100259</v>
      </c>
      <c r="D629" s="92" t="s">
        <v>1858</v>
      </c>
      <c r="E629" s="92" t="s">
        <v>1128</v>
      </c>
      <c r="F629" s="92">
        <v>84.49</v>
      </c>
      <c r="G629" s="92"/>
      <c r="H629" s="92">
        <v>25</v>
      </c>
      <c r="I629" s="90" t="s">
        <v>1154</v>
      </c>
      <c r="J629" s="92" t="s">
        <v>1155</v>
      </c>
      <c r="K629" s="91" t="s">
        <v>1156</v>
      </c>
      <c r="L629" s="92">
        <v>1</v>
      </c>
      <c r="M629" s="94">
        <v>5</v>
      </c>
      <c r="N629" s="90">
        <v>8</v>
      </c>
      <c r="O629" s="92">
        <v>40</v>
      </c>
      <c r="P629" s="95" t="s">
        <v>1164</v>
      </c>
      <c r="Q629" s="96"/>
    </row>
    <row r="630" spans="1:17" s="98" customFormat="1" x14ac:dyDescent="0.2">
      <c r="A630" s="89" t="s">
        <v>942</v>
      </c>
      <c r="B630" s="90" t="s">
        <v>1866</v>
      </c>
      <c r="C630" s="91">
        <v>3329482101058</v>
      </c>
      <c r="D630" s="92" t="s">
        <v>1858</v>
      </c>
      <c r="E630" s="92" t="s">
        <v>1128</v>
      </c>
      <c r="F630" s="92">
        <v>19.47</v>
      </c>
      <c r="G630" s="92"/>
      <c r="H630" s="92">
        <v>5</v>
      </c>
      <c r="I630" s="90" t="s">
        <v>1154</v>
      </c>
      <c r="J630" s="92" t="s">
        <v>1155</v>
      </c>
      <c r="K630" s="91" t="s">
        <v>1156</v>
      </c>
      <c r="L630" s="92">
        <v>1</v>
      </c>
      <c r="M630" s="94">
        <v>13</v>
      </c>
      <c r="N630" s="90">
        <v>13</v>
      </c>
      <c r="O630" s="92">
        <v>169</v>
      </c>
      <c r="P630" s="95" t="s">
        <v>1308</v>
      </c>
      <c r="Q630" s="96"/>
    </row>
    <row r="631" spans="1:17" s="98" customFormat="1" x14ac:dyDescent="0.2">
      <c r="A631" s="89" t="s">
        <v>272</v>
      </c>
      <c r="B631" s="90" t="s">
        <v>1867</v>
      </c>
      <c r="C631" s="91">
        <v>3329482090017</v>
      </c>
      <c r="D631" s="92" t="s">
        <v>1858</v>
      </c>
      <c r="E631" s="92" t="s">
        <v>1128</v>
      </c>
      <c r="F631" s="92">
        <v>1.79</v>
      </c>
      <c r="G631" s="92"/>
      <c r="H631" s="92">
        <v>0.5</v>
      </c>
      <c r="I631" s="90" t="s">
        <v>1154</v>
      </c>
      <c r="J631" s="92" t="s">
        <v>1175</v>
      </c>
      <c r="K631" s="91" t="s">
        <v>1156</v>
      </c>
      <c r="L631" s="92">
        <v>6</v>
      </c>
      <c r="M631" s="94">
        <v>24</v>
      </c>
      <c r="N631" s="90">
        <v>8</v>
      </c>
      <c r="O631" s="92">
        <v>192</v>
      </c>
      <c r="P631" s="95" t="s">
        <v>1860</v>
      </c>
      <c r="Q631" s="96"/>
    </row>
    <row r="632" spans="1:17" s="98" customFormat="1" x14ac:dyDescent="0.2">
      <c r="A632" s="89" t="s">
        <v>919</v>
      </c>
      <c r="B632" s="90" t="s">
        <v>1868</v>
      </c>
      <c r="C632" s="91">
        <v>3329480002531</v>
      </c>
      <c r="D632" s="92" t="s">
        <v>1858</v>
      </c>
      <c r="E632" s="92" t="s">
        <v>1128</v>
      </c>
      <c r="F632" s="92">
        <v>21.73</v>
      </c>
      <c r="G632" s="92"/>
      <c r="H632" s="92">
        <v>10</v>
      </c>
      <c r="I632" s="90" t="s">
        <v>1154</v>
      </c>
      <c r="J632" s="92" t="s">
        <v>1155</v>
      </c>
      <c r="K632" s="91" t="s">
        <v>1156</v>
      </c>
      <c r="L632" s="92">
        <v>1</v>
      </c>
      <c r="M632" s="94">
        <v>6</v>
      </c>
      <c r="N632" s="90">
        <v>12</v>
      </c>
      <c r="O632" s="92">
        <v>72</v>
      </c>
      <c r="P632" s="95" t="s">
        <v>1294</v>
      </c>
      <c r="Q632" s="96"/>
    </row>
    <row r="633" spans="1:17" s="98" customFormat="1" x14ac:dyDescent="0.2">
      <c r="A633" s="89" t="s">
        <v>283</v>
      </c>
      <c r="B633" s="90" t="s">
        <v>1869</v>
      </c>
      <c r="C633" s="91">
        <v>3329482811209</v>
      </c>
      <c r="D633" s="92" t="s">
        <v>799</v>
      </c>
      <c r="E633" s="92" t="s">
        <v>1128</v>
      </c>
      <c r="F633" s="92">
        <v>1.63</v>
      </c>
      <c r="G633" s="92"/>
      <c r="H633" s="92">
        <v>0.5</v>
      </c>
      <c r="I633" s="90" t="s">
        <v>1154</v>
      </c>
      <c r="J633" s="92" t="s">
        <v>1175</v>
      </c>
      <c r="K633" s="91" t="s">
        <v>1156</v>
      </c>
      <c r="L633" s="92">
        <v>6</v>
      </c>
      <c r="M633" s="94">
        <v>24</v>
      </c>
      <c r="N633" s="90">
        <v>8</v>
      </c>
      <c r="O633" s="92">
        <v>192</v>
      </c>
      <c r="P633" s="95" t="s">
        <v>1294</v>
      </c>
      <c r="Q633" s="96"/>
    </row>
    <row r="634" spans="1:17" s="98" customFormat="1" x14ac:dyDescent="0.2">
      <c r="A634" s="89" t="s">
        <v>943</v>
      </c>
      <c r="B634" s="90" t="s">
        <v>1870</v>
      </c>
      <c r="C634" s="91">
        <v>3329482820256</v>
      </c>
      <c r="D634" s="92" t="s">
        <v>799</v>
      </c>
      <c r="E634" s="92" t="s">
        <v>1128</v>
      </c>
      <c r="F634" s="92">
        <v>58.56</v>
      </c>
      <c r="G634" s="92"/>
      <c r="H634" s="92">
        <v>25</v>
      </c>
      <c r="I634" s="90" t="s">
        <v>1154</v>
      </c>
      <c r="J634" s="92" t="s">
        <v>1155</v>
      </c>
      <c r="K634" s="91" t="s">
        <v>1156</v>
      </c>
      <c r="L634" s="92">
        <v>1</v>
      </c>
      <c r="M634" s="94">
        <v>5</v>
      </c>
      <c r="N634" s="90">
        <v>8</v>
      </c>
      <c r="O634" s="92">
        <v>40</v>
      </c>
      <c r="P634" s="95" t="s">
        <v>1294</v>
      </c>
      <c r="Q634" s="96"/>
    </row>
    <row r="635" spans="1:17" s="98" customFormat="1" x14ac:dyDescent="0.2">
      <c r="A635" s="89" t="s">
        <v>921</v>
      </c>
      <c r="B635" s="90" t="s">
        <v>1871</v>
      </c>
      <c r="C635" s="91">
        <v>3329482620252</v>
      </c>
      <c r="D635" s="92" t="s">
        <v>799</v>
      </c>
      <c r="E635" s="92" t="s">
        <v>1128</v>
      </c>
      <c r="F635" s="92">
        <v>49.96</v>
      </c>
      <c r="G635" s="92"/>
      <c r="H635" s="92">
        <v>25</v>
      </c>
      <c r="I635" s="90" t="s">
        <v>1154</v>
      </c>
      <c r="J635" s="92" t="s">
        <v>1155</v>
      </c>
      <c r="K635" s="91" t="s">
        <v>1156</v>
      </c>
      <c r="L635" s="92">
        <v>1</v>
      </c>
      <c r="M635" s="94">
        <v>4</v>
      </c>
      <c r="N635" s="90">
        <v>10</v>
      </c>
      <c r="O635" s="92">
        <v>40</v>
      </c>
      <c r="P635" s="95" t="s">
        <v>1872</v>
      </c>
      <c r="Q635" s="96"/>
    </row>
    <row r="636" spans="1:17" s="98" customFormat="1" x14ac:dyDescent="0.2">
      <c r="A636" s="89" t="s">
        <v>290</v>
      </c>
      <c r="B636" s="90" t="s">
        <v>1873</v>
      </c>
      <c r="C636" s="91">
        <v>3329482611205</v>
      </c>
      <c r="D636" s="92" t="s">
        <v>799</v>
      </c>
      <c r="E636" s="92" t="s">
        <v>1128</v>
      </c>
      <c r="F636" s="92">
        <v>1.05</v>
      </c>
      <c r="G636" s="92"/>
      <c r="H636" s="92">
        <v>0.5</v>
      </c>
      <c r="I636" s="90" t="s">
        <v>1154</v>
      </c>
      <c r="J636" s="92" t="s">
        <v>1175</v>
      </c>
      <c r="K636" s="91" t="s">
        <v>1156</v>
      </c>
      <c r="L636" s="92">
        <v>6</v>
      </c>
      <c r="M636" s="94">
        <v>24</v>
      </c>
      <c r="N636" s="90">
        <v>8</v>
      </c>
      <c r="O636" s="92">
        <v>192</v>
      </c>
      <c r="P636" s="95" t="s">
        <v>1157</v>
      </c>
      <c r="Q636" s="96"/>
    </row>
    <row r="637" spans="1:17" s="98" customFormat="1" x14ac:dyDescent="0.2">
      <c r="A637" s="89" t="s">
        <v>293</v>
      </c>
      <c r="B637" s="90" t="s">
        <v>1874</v>
      </c>
      <c r="C637" s="91">
        <v>3329482311204</v>
      </c>
      <c r="D637" s="92" t="s">
        <v>799</v>
      </c>
      <c r="E637" s="92" t="s">
        <v>1128</v>
      </c>
      <c r="F637" s="92">
        <v>1.75</v>
      </c>
      <c r="G637" s="92"/>
      <c r="H637" s="92">
        <v>0.5</v>
      </c>
      <c r="I637" s="90" t="s">
        <v>1154</v>
      </c>
      <c r="J637" s="92" t="s">
        <v>1175</v>
      </c>
      <c r="K637" s="91" t="s">
        <v>1156</v>
      </c>
      <c r="L637" s="92">
        <v>6</v>
      </c>
      <c r="M637" s="94">
        <v>24</v>
      </c>
      <c r="N637" s="90">
        <v>8</v>
      </c>
      <c r="O637" s="92">
        <v>192</v>
      </c>
      <c r="P637" s="95" t="s">
        <v>1157</v>
      </c>
      <c r="Q637" s="96"/>
    </row>
    <row r="638" spans="1:17" s="98" customFormat="1" x14ac:dyDescent="0.2">
      <c r="A638" s="89" t="s">
        <v>944</v>
      </c>
      <c r="B638" s="90" t="s">
        <v>1875</v>
      </c>
      <c r="C638" s="91">
        <v>3329482350258</v>
      </c>
      <c r="D638" s="92" t="s">
        <v>799</v>
      </c>
      <c r="E638" s="92" t="s">
        <v>1128</v>
      </c>
      <c r="F638" s="92">
        <v>70</v>
      </c>
      <c r="G638" s="92"/>
      <c r="H638" s="92">
        <v>25</v>
      </c>
      <c r="I638" s="90" t="s">
        <v>1154</v>
      </c>
      <c r="J638" s="92" t="s">
        <v>1155</v>
      </c>
      <c r="K638" s="91" t="s">
        <v>1156</v>
      </c>
      <c r="L638" s="92">
        <v>1</v>
      </c>
      <c r="M638" s="94">
        <v>5</v>
      </c>
      <c r="N638" s="90">
        <v>8</v>
      </c>
      <c r="O638" s="92">
        <v>40</v>
      </c>
      <c r="P638" s="95" t="s">
        <v>1157</v>
      </c>
      <c r="Q638" s="96"/>
    </row>
    <row r="639" spans="1:17" s="98" customFormat="1" x14ac:dyDescent="0.2">
      <c r="A639" s="89" t="s">
        <v>945</v>
      </c>
      <c r="B639" s="90" t="s">
        <v>1876</v>
      </c>
      <c r="C639" s="91">
        <v>3329482311051</v>
      </c>
      <c r="D639" s="92" t="s">
        <v>799</v>
      </c>
      <c r="E639" s="92" t="s">
        <v>1128</v>
      </c>
      <c r="F639" s="92">
        <v>14.93</v>
      </c>
      <c r="G639" s="92"/>
      <c r="H639" s="92">
        <v>5</v>
      </c>
      <c r="I639" s="90" t="s">
        <v>1154</v>
      </c>
      <c r="J639" s="92" t="s">
        <v>1155</v>
      </c>
      <c r="K639" s="91" t="s">
        <v>1156</v>
      </c>
      <c r="L639" s="92">
        <v>1</v>
      </c>
      <c r="M639" s="94">
        <v>13</v>
      </c>
      <c r="N639" s="90">
        <v>13</v>
      </c>
      <c r="O639" s="92">
        <v>169</v>
      </c>
      <c r="P639" s="95" t="s">
        <v>1157</v>
      </c>
      <c r="Q639" s="96"/>
    </row>
    <row r="640" spans="1:17" s="98" customFormat="1" x14ac:dyDescent="0.2">
      <c r="A640" s="89" t="s">
        <v>299</v>
      </c>
      <c r="B640" s="90" t="s">
        <v>1877</v>
      </c>
      <c r="C640" s="91">
        <v>3329488631207</v>
      </c>
      <c r="D640" s="92" t="s">
        <v>799</v>
      </c>
      <c r="E640" s="92" t="s">
        <v>1128</v>
      </c>
      <c r="F640" s="92">
        <v>1.87</v>
      </c>
      <c r="G640" s="92"/>
      <c r="H640" s="92">
        <v>0.5</v>
      </c>
      <c r="I640" s="90" t="s">
        <v>1154</v>
      </c>
      <c r="J640" s="92" t="s">
        <v>1175</v>
      </c>
      <c r="K640" s="91" t="s">
        <v>1156</v>
      </c>
      <c r="L640" s="92">
        <v>6</v>
      </c>
      <c r="M640" s="94">
        <v>24</v>
      </c>
      <c r="N640" s="90">
        <v>8</v>
      </c>
      <c r="O640" s="92">
        <v>192</v>
      </c>
      <c r="P640" s="95" t="s">
        <v>1294</v>
      </c>
      <c r="Q640" s="96"/>
    </row>
    <row r="641" spans="1:17" s="98" customFormat="1" x14ac:dyDescent="0.2">
      <c r="A641" s="89" t="s">
        <v>302</v>
      </c>
      <c r="B641" s="90" t="s">
        <v>1878</v>
      </c>
      <c r="C641" s="91">
        <v>3329482411126</v>
      </c>
      <c r="D641" s="92" t="s">
        <v>799</v>
      </c>
      <c r="E641" s="92" t="s">
        <v>1128</v>
      </c>
      <c r="F641" s="92">
        <v>3.01</v>
      </c>
      <c r="G641" s="92"/>
      <c r="H641" s="92">
        <v>1</v>
      </c>
      <c r="I641" s="90" t="s">
        <v>1154</v>
      </c>
      <c r="J641" s="92" t="s">
        <v>1175</v>
      </c>
      <c r="K641" s="91" t="s">
        <v>1156</v>
      </c>
      <c r="L641" s="92">
        <v>6</v>
      </c>
      <c r="M641" s="94">
        <v>17</v>
      </c>
      <c r="N641" s="90">
        <v>7</v>
      </c>
      <c r="O641" s="92">
        <v>119</v>
      </c>
      <c r="P641" s="95" t="s">
        <v>1879</v>
      </c>
      <c r="Q641" s="96"/>
    </row>
    <row r="642" spans="1:17" s="98" customFormat="1" x14ac:dyDescent="0.2">
      <c r="A642" s="89" t="s">
        <v>304</v>
      </c>
      <c r="B642" s="90" t="s">
        <v>1880</v>
      </c>
      <c r="C642" s="91">
        <v>3329482411201</v>
      </c>
      <c r="D642" s="92" t="s">
        <v>799</v>
      </c>
      <c r="E642" s="92" t="s">
        <v>1128</v>
      </c>
      <c r="F642" s="92">
        <v>1.67</v>
      </c>
      <c r="G642" s="92"/>
      <c r="H642" s="92">
        <v>0.5</v>
      </c>
      <c r="I642" s="90" t="s">
        <v>1154</v>
      </c>
      <c r="J642" s="92" t="s">
        <v>1175</v>
      </c>
      <c r="K642" s="91" t="s">
        <v>1156</v>
      </c>
      <c r="L642" s="92">
        <v>6</v>
      </c>
      <c r="M642" s="94">
        <v>24</v>
      </c>
      <c r="N642" s="90">
        <v>8</v>
      </c>
      <c r="O642" s="92">
        <v>192</v>
      </c>
      <c r="P642" s="95" t="s">
        <v>1879</v>
      </c>
      <c r="Q642" s="96"/>
    </row>
    <row r="643" spans="1:17" s="98" customFormat="1" x14ac:dyDescent="0.2">
      <c r="A643" s="89" t="s">
        <v>948</v>
      </c>
      <c r="B643" s="90" t="s">
        <v>1881</v>
      </c>
      <c r="C643" s="91">
        <v>3329482410259</v>
      </c>
      <c r="D643" s="92" t="s">
        <v>799</v>
      </c>
      <c r="E643" s="92" t="s">
        <v>1128</v>
      </c>
      <c r="F643" s="92">
        <v>73.92</v>
      </c>
      <c r="G643" s="92"/>
      <c r="H643" s="92">
        <v>25</v>
      </c>
      <c r="I643" s="90" t="s">
        <v>1154</v>
      </c>
      <c r="J643" s="92" t="s">
        <v>1155</v>
      </c>
      <c r="K643" s="91" t="s">
        <v>1156</v>
      </c>
      <c r="L643" s="92">
        <v>1</v>
      </c>
      <c r="M643" s="94">
        <v>5</v>
      </c>
      <c r="N643" s="90">
        <v>8</v>
      </c>
      <c r="O643" s="92">
        <v>40</v>
      </c>
      <c r="P643" s="95" t="s">
        <v>1879</v>
      </c>
      <c r="Q643" s="96"/>
    </row>
    <row r="644" spans="1:17" s="98" customFormat="1" x14ac:dyDescent="0.2">
      <c r="A644" s="89" t="s">
        <v>949</v>
      </c>
      <c r="B644" s="90" t="s">
        <v>1882</v>
      </c>
      <c r="C644" s="91">
        <v>3329482411058</v>
      </c>
      <c r="D644" s="92" t="s">
        <v>799</v>
      </c>
      <c r="E644" s="92" t="s">
        <v>1128</v>
      </c>
      <c r="F644" s="92">
        <v>14.28</v>
      </c>
      <c r="G644" s="92"/>
      <c r="H644" s="92">
        <v>5</v>
      </c>
      <c r="I644" s="90" t="s">
        <v>1154</v>
      </c>
      <c r="J644" s="92" t="s">
        <v>1155</v>
      </c>
      <c r="K644" s="91" t="s">
        <v>1156</v>
      </c>
      <c r="L644" s="92">
        <v>1</v>
      </c>
      <c r="M644" s="94">
        <v>13</v>
      </c>
      <c r="N644" s="90">
        <v>13</v>
      </c>
      <c r="O644" s="92">
        <v>169</v>
      </c>
      <c r="P644" s="95" t="s">
        <v>1879</v>
      </c>
      <c r="Q644" s="96"/>
    </row>
    <row r="645" spans="1:17" s="98" customFormat="1" x14ac:dyDescent="0.2">
      <c r="A645" s="89" t="s">
        <v>310</v>
      </c>
      <c r="B645" s="90" t="s">
        <v>1883</v>
      </c>
      <c r="C645" s="91">
        <v>3329482211207</v>
      </c>
      <c r="D645" s="92" t="s">
        <v>799</v>
      </c>
      <c r="E645" s="92" t="s">
        <v>1128</v>
      </c>
      <c r="F645" s="92">
        <v>1.31</v>
      </c>
      <c r="G645" s="92"/>
      <c r="H645" s="92">
        <v>0.5</v>
      </c>
      <c r="I645" s="90" t="s">
        <v>1154</v>
      </c>
      <c r="J645" s="92" t="s">
        <v>1175</v>
      </c>
      <c r="K645" s="91" t="s">
        <v>1156</v>
      </c>
      <c r="L645" s="92">
        <v>6</v>
      </c>
      <c r="M645" s="94">
        <v>24</v>
      </c>
      <c r="N645" s="90">
        <v>8</v>
      </c>
      <c r="O645" s="92">
        <v>192</v>
      </c>
      <c r="P645" s="95" t="s">
        <v>1157</v>
      </c>
      <c r="Q645" s="96"/>
    </row>
    <row r="646" spans="1:17" s="98" customFormat="1" x14ac:dyDescent="0.2">
      <c r="A646" s="89" t="s">
        <v>952</v>
      </c>
      <c r="B646" s="90" t="s">
        <v>1884</v>
      </c>
      <c r="C646" s="91">
        <v>3329482210255</v>
      </c>
      <c r="D646" s="92" t="s">
        <v>799</v>
      </c>
      <c r="E646" s="92" t="s">
        <v>1128</v>
      </c>
      <c r="F646" s="92">
        <v>52.12</v>
      </c>
      <c r="G646" s="92"/>
      <c r="H646" s="92">
        <v>25</v>
      </c>
      <c r="I646" s="90" t="s">
        <v>1154</v>
      </c>
      <c r="J646" s="92" t="s">
        <v>1155</v>
      </c>
      <c r="K646" s="91" t="s">
        <v>1156</v>
      </c>
      <c r="L646" s="92">
        <v>1</v>
      </c>
      <c r="M646" s="94">
        <v>5</v>
      </c>
      <c r="N646" s="90">
        <v>8</v>
      </c>
      <c r="O646" s="92">
        <v>40</v>
      </c>
      <c r="P646" s="95" t="s">
        <v>1157</v>
      </c>
      <c r="Q646" s="96"/>
    </row>
    <row r="647" spans="1:17" s="98" customFormat="1" x14ac:dyDescent="0.2">
      <c r="A647" s="89" t="s">
        <v>953</v>
      </c>
      <c r="B647" s="90" t="s">
        <v>1885</v>
      </c>
      <c r="C647" s="91">
        <v>3329482211054</v>
      </c>
      <c r="D647" s="92" t="s">
        <v>799</v>
      </c>
      <c r="E647" s="92" t="s">
        <v>1128</v>
      </c>
      <c r="F647" s="92">
        <v>11.13</v>
      </c>
      <c r="G647" s="92"/>
      <c r="H647" s="92">
        <v>5</v>
      </c>
      <c r="I647" s="90" t="s">
        <v>1154</v>
      </c>
      <c r="J647" s="92" t="s">
        <v>1155</v>
      </c>
      <c r="K647" s="91" t="s">
        <v>1156</v>
      </c>
      <c r="L647" s="92">
        <v>1</v>
      </c>
      <c r="M647" s="94">
        <v>13</v>
      </c>
      <c r="N647" s="90">
        <v>13</v>
      </c>
      <c r="O647" s="92">
        <v>169</v>
      </c>
      <c r="P647" s="95" t="s">
        <v>1157</v>
      </c>
      <c r="Q647" s="96"/>
    </row>
    <row r="648" spans="1:17" s="98" customFormat="1" x14ac:dyDescent="0.2">
      <c r="A648" s="89" t="s">
        <v>307</v>
      </c>
      <c r="B648" s="90" t="s">
        <v>1886</v>
      </c>
      <c r="C648" s="91">
        <v>3329482231205</v>
      </c>
      <c r="D648" s="92" t="s">
        <v>799</v>
      </c>
      <c r="E648" s="92" t="s">
        <v>1128</v>
      </c>
      <c r="F648" s="92">
        <v>1.32</v>
      </c>
      <c r="G648" s="92"/>
      <c r="H648" s="92">
        <v>0.5</v>
      </c>
      <c r="I648" s="90" t="s">
        <v>1154</v>
      </c>
      <c r="J648" s="92" t="s">
        <v>1175</v>
      </c>
      <c r="K648" s="91" t="s">
        <v>1156</v>
      </c>
      <c r="L648" s="92">
        <v>6</v>
      </c>
      <c r="M648" s="94">
        <v>24</v>
      </c>
      <c r="N648" s="90">
        <v>8</v>
      </c>
      <c r="O648" s="92">
        <v>192</v>
      </c>
      <c r="P648" s="95" t="s">
        <v>1157</v>
      </c>
      <c r="Q648" s="96"/>
    </row>
    <row r="649" spans="1:17" s="98" customFormat="1" x14ac:dyDescent="0.2">
      <c r="A649" s="89" t="s">
        <v>950</v>
      </c>
      <c r="B649" s="90" t="s">
        <v>1887</v>
      </c>
      <c r="C649" s="91">
        <v>3329482230253</v>
      </c>
      <c r="D649" s="92" t="s">
        <v>799</v>
      </c>
      <c r="E649" s="92" t="s">
        <v>1128</v>
      </c>
      <c r="F649" s="92">
        <v>52.15</v>
      </c>
      <c r="G649" s="92"/>
      <c r="H649" s="92">
        <v>25</v>
      </c>
      <c r="I649" s="90" t="s">
        <v>1154</v>
      </c>
      <c r="J649" s="92" t="s">
        <v>1155</v>
      </c>
      <c r="K649" s="91" t="s">
        <v>1156</v>
      </c>
      <c r="L649" s="92">
        <v>1</v>
      </c>
      <c r="M649" s="94">
        <v>5</v>
      </c>
      <c r="N649" s="90">
        <v>8</v>
      </c>
      <c r="O649" s="92">
        <v>40</v>
      </c>
      <c r="P649" s="95" t="s">
        <v>1157</v>
      </c>
      <c r="Q649" s="96"/>
    </row>
    <row r="650" spans="1:17" s="98" customFormat="1" x14ac:dyDescent="0.2">
      <c r="A650" s="89" t="s">
        <v>951</v>
      </c>
      <c r="B650" s="90" t="s">
        <v>1888</v>
      </c>
      <c r="C650" s="91">
        <v>3329482231052</v>
      </c>
      <c r="D650" s="92" t="s">
        <v>799</v>
      </c>
      <c r="E650" s="92" t="s">
        <v>1128</v>
      </c>
      <c r="F650" s="92">
        <v>11.25</v>
      </c>
      <c r="G650" s="92"/>
      <c r="H650" s="92">
        <v>5</v>
      </c>
      <c r="I650" s="90" t="s">
        <v>1154</v>
      </c>
      <c r="J650" s="92" t="s">
        <v>1155</v>
      </c>
      <c r="K650" s="91" t="s">
        <v>1156</v>
      </c>
      <c r="L650" s="92">
        <v>1</v>
      </c>
      <c r="M650" s="94">
        <v>13</v>
      </c>
      <c r="N650" s="90">
        <v>13</v>
      </c>
      <c r="O650" s="92">
        <v>169</v>
      </c>
      <c r="P650" s="95" t="s">
        <v>1157</v>
      </c>
      <c r="Q650" s="96"/>
    </row>
    <row r="651" spans="1:17" s="98" customFormat="1" x14ac:dyDescent="0.2">
      <c r="A651" s="89" t="s">
        <v>296</v>
      </c>
      <c r="B651" s="90" t="s">
        <v>1889</v>
      </c>
      <c r="C651" s="91">
        <v>3329482321203</v>
      </c>
      <c r="D651" s="92" t="s">
        <v>799</v>
      </c>
      <c r="E651" s="92" t="s">
        <v>1128</v>
      </c>
      <c r="F651" s="92">
        <v>2.2799999999999998</v>
      </c>
      <c r="G651" s="92"/>
      <c r="H651" s="92">
        <v>0.5</v>
      </c>
      <c r="I651" s="90" t="s">
        <v>1154</v>
      </c>
      <c r="J651" s="92" t="s">
        <v>1175</v>
      </c>
      <c r="K651" s="91" t="s">
        <v>1156</v>
      </c>
      <c r="L651" s="92">
        <v>6</v>
      </c>
      <c r="M651" s="94">
        <v>24</v>
      </c>
      <c r="N651" s="90">
        <v>8</v>
      </c>
      <c r="O651" s="92">
        <v>192</v>
      </c>
      <c r="P651" s="95" t="s">
        <v>1860</v>
      </c>
      <c r="Q651" s="96"/>
    </row>
    <row r="652" spans="1:17" s="98" customFormat="1" x14ac:dyDescent="0.2">
      <c r="A652" s="89" t="s">
        <v>946</v>
      </c>
      <c r="B652" s="90" t="s">
        <v>1890</v>
      </c>
      <c r="C652" s="91">
        <v>3329482360257</v>
      </c>
      <c r="D652" s="92" t="s">
        <v>799</v>
      </c>
      <c r="E652" s="92" t="s">
        <v>1128</v>
      </c>
      <c r="F652" s="92">
        <v>96.76</v>
      </c>
      <c r="G652" s="92"/>
      <c r="H652" s="92">
        <v>25</v>
      </c>
      <c r="I652" s="90" t="s">
        <v>1154</v>
      </c>
      <c r="J652" s="92" t="s">
        <v>1155</v>
      </c>
      <c r="K652" s="91" t="s">
        <v>1156</v>
      </c>
      <c r="L652" s="92">
        <v>1</v>
      </c>
      <c r="M652" s="94">
        <v>5</v>
      </c>
      <c r="N652" s="90">
        <v>8</v>
      </c>
      <c r="O652" s="92">
        <v>40</v>
      </c>
      <c r="P652" s="95" t="s">
        <v>1860</v>
      </c>
      <c r="Q652" s="96"/>
    </row>
    <row r="653" spans="1:17" s="98" customFormat="1" x14ac:dyDescent="0.2">
      <c r="A653" s="89" t="s">
        <v>947</v>
      </c>
      <c r="B653" s="90" t="s">
        <v>1891</v>
      </c>
      <c r="C653" s="91">
        <v>3329482321050</v>
      </c>
      <c r="D653" s="92" t="s">
        <v>799</v>
      </c>
      <c r="E653" s="92" t="s">
        <v>1128</v>
      </c>
      <c r="F653" s="92">
        <v>20.190000000000001</v>
      </c>
      <c r="G653" s="92"/>
      <c r="H653" s="92">
        <v>5</v>
      </c>
      <c r="I653" s="90" t="s">
        <v>1154</v>
      </c>
      <c r="J653" s="92" t="s">
        <v>1155</v>
      </c>
      <c r="K653" s="91" t="s">
        <v>1156</v>
      </c>
      <c r="L653" s="92">
        <v>1</v>
      </c>
      <c r="M653" s="94">
        <v>13</v>
      </c>
      <c r="N653" s="90">
        <v>13</v>
      </c>
      <c r="O653" s="92">
        <v>169</v>
      </c>
      <c r="P653" s="95" t="s">
        <v>1892</v>
      </c>
      <c r="Q653" s="96"/>
    </row>
    <row r="654" spans="1:17" s="98" customFormat="1" x14ac:dyDescent="0.2">
      <c r="A654" s="89" t="s">
        <v>313</v>
      </c>
      <c r="B654" s="90" t="s">
        <v>1893</v>
      </c>
      <c r="C654" s="91">
        <v>3329482511123</v>
      </c>
      <c r="D654" s="92" t="s">
        <v>799</v>
      </c>
      <c r="E654" s="92" t="s">
        <v>1128</v>
      </c>
      <c r="F654" s="92">
        <v>5.04</v>
      </c>
      <c r="G654" s="92"/>
      <c r="H654" s="92">
        <v>1</v>
      </c>
      <c r="I654" s="90" t="s">
        <v>1154</v>
      </c>
      <c r="J654" s="92" t="s">
        <v>1175</v>
      </c>
      <c r="K654" s="91" t="s">
        <v>1156</v>
      </c>
      <c r="L654" s="92">
        <v>6</v>
      </c>
      <c r="M654" s="94">
        <v>14</v>
      </c>
      <c r="N654" s="90">
        <v>7</v>
      </c>
      <c r="O654" s="92">
        <v>98</v>
      </c>
      <c r="P654" s="95" t="s">
        <v>1308</v>
      </c>
      <c r="Q654" s="96"/>
    </row>
    <row r="655" spans="1:17" s="98" customFormat="1" x14ac:dyDescent="0.2">
      <c r="A655" s="89" t="s">
        <v>314</v>
      </c>
      <c r="B655" s="90" t="s">
        <v>1894</v>
      </c>
      <c r="C655" s="91">
        <v>3329482511208</v>
      </c>
      <c r="D655" s="92" t="s">
        <v>799</v>
      </c>
      <c r="E655" s="92" t="s">
        <v>1128</v>
      </c>
      <c r="F655" s="92">
        <v>2.88</v>
      </c>
      <c r="G655" s="92"/>
      <c r="H655" s="92">
        <v>0.5</v>
      </c>
      <c r="I655" s="90" t="s">
        <v>1154</v>
      </c>
      <c r="J655" s="92" t="s">
        <v>1175</v>
      </c>
      <c r="K655" s="91" t="s">
        <v>1156</v>
      </c>
      <c r="L655" s="92">
        <v>6</v>
      </c>
      <c r="M655" s="94">
        <v>24</v>
      </c>
      <c r="N655" s="90">
        <v>8</v>
      </c>
      <c r="O655" s="92">
        <v>192</v>
      </c>
      <c r="P655" s="95" t="s">
        <v>1308</v>
      </c>
      <c r="Q655" s="101" t="str">
        <f>_xlfn.XLOOKUP(A655,'[1]TG 2025'!$A$11:$A$731,'[1]TG 2025'!$Q$11:$Q$731,"")</f>
        <v>TOP STAR</v>
      </c>
    </row>
    <row r="656" spans="1:17" s="98" customFormat="1" x14ac:dyDescent="0.2">
      <c r="A656" s="89" t="s">
        <v>954</v>
      </c>
      <c r="B656" s="90" t="s">
        <v>1895</v>
      </c>
      <c r="C656" s="91">
        <v>3329482510256</v>
      </c>
      <c r="D656" s="92" t="s">
        <v>799</v>
      </c>
      <c r="E656" s="92" t="s">
        <v>1128</v>
      </c>
      <c r="F656" s="92">
        <v>96.32</v>
      </c>
      <c r="G656" s="92"/>
      <c r="H656" s="92">
        <v>25</v>
      </c>
      <c r="I656" s="90" t="s">
        <v>1154</v>
      </c>
      <c r="J656" s="92" t="s">
        <v>1155</v>
      </c>
      <c r="K656" s="91" t="s">
        <v>1156</v>
      </c>
      <c r="L656" s="92">
        <v>1</v>
      </c>
      <c r="M656" s="94">
        <v>5</v>
      </c>
      <c r="N656" s="90">
        <v>6</v>
      </c>
      <c r="O656" s="92">
        <v>30</v>
      </c>
      <c r="P656" s="95" t="s">
        <v>1308</v>
      </c>
      <c r="Q656" s="96"/>
    </row>
    <row r="657" spans="1:17" s="98" customFormat="1" x14ac:dyDescent="0.2">
      <c r="A657" s="89" t="s">
        <v>955</v>
      </c>
      <c r="B657" s="90" t="s">
        <v>1896</v>
      </c>
      <c r="C657" s="91">
        <v>3329482511055</v>
      </c>
      <c r="D657" s="92" t="s">
        <v>799</v>
      </c>
      <c r="E657" s="92" t="s">
        <v>1128</v>
      </c>
      <c r="F657" s="92">
        <v>21.44</v>
      </c>
      <c r="G657" s="92"/>
      <c r="H657" s="92">
        <v>5</v>
      </c>
      <c r="I657" s="90" t="s">
        <v>1154</v>
      </c>
      <c r="J657" s="92" t="s">
        <v>1155</v>
      </c>
      <c r="K657" s="91" t="s">
        <v>1156</v>
      </c>
      <c r="L657" s="92">
        <v>1</v>
      </c>
      <c r="M657" s="94">
        <v>12</v>
      </c>
      <c r="N657" s="90">
        <v>8</v>
      </c>
      <c r="O657" s="92">
        <v>96</v>
      </c>
      <c r="P657" s="95" t="s">
        <v>1308</v>
      </c>
      <c r="Q657" s="96"/>
    </row>
    <row r="658" spans="1:17" s="98" customFormat="1" x14ac:dyDescent="0.2">
      <c r="A658" s="89" t="s">
        <v>318</v>
      </c>
      <c r="B658" s="90" t="s">
        <v>1897</v>
      </c>
      <c r="C658" s="91">
        <v>3329482541205</v>
      </c>
      <c r="D658" s="92" t="s">
        <v>799</v>
      </c>
      <c r="E658" s="92" t="s">
        <v>1128</v>
      </c>
      <c r="F658" s="92">
        <v>3.85</v>
      </c>
      <c r="G658" s="92"/>
      <c r="H658" s="92">
        <v>0.5</v>
      </c>
      <c r="I658" s="90" t="s">
        <v>1154</v>
      </c>
      <c r="J658" s="92" t="s">
        <v>1175</v>
      </c>
      <c r="K658" s="91" t="s">
        <v>1156</v>
      </c>
      <c r="L658" s="92">
        <v>6</v>
      </c>
      <c r="M658" s="94">
        <v>24</v>
      </c>
      <c r="N658" s="90">
        <v>8</v>
      </c>
      <c r="O658" s="92">
        <v>192</v>
      </c>
      <c r="P658" s="95" t="s">
        <v>1308</v>
      </c>
      <c r="Q658" s="101" t="str">
        <f>_xlfn.XLOOKUP(A658,'[1]TG 2025'!$A$11:$A$731,'[1]TG 2025'!$Q$11:$Q$731,"")</f>
        <v>TOP STAR</v>
      </c>
    </row>
    <row r="659" spans="1:17" s="98" customFormat="1" x14ac:dyDescent="0.2">
      <c r="A659" s="89" t="s">
        <v>956</v>
      </c>
      <c r="B659" s="90" t="s">
        <v>1898</v>
      </c>
      <c r="C659" s="91">
        <v>3329482541052</v>
      </c>
      <c r="D659" s="92" t="s">
        <v>799</v>
      </c>
      <c r="E659" s="92" t="s">
        <v>1128</v>
      </c>
      <c r="F659" s="92">
        <v>29.28</v>
      </c>
      <c r="G659" s="92"/>
      <c r="H659" s="92">
        <v>5</v>
      </c>
      <c r="I659" s="90" t="s">
        <v>1154</v>
      </c>
      <c r="J659" s="92" t="s">
        <v>1155</v>
      </c>
      <c r="K659" s="91" t="s">
        <v>1156</v>
      </c>
      <c r="L659" s="92">
        <v>1</v>
      </c>
      <c r="M659" s="94">
        <v>12</v>
      </c>
      <c r="N659" s="90">
        <v>8</v>
      </c>
      <c r="O659" s="92">
        <v>96</v>
      </c>
      <c r="P659" s="95" t="s">
        <v>1308</v>
      </c>
      <c r="Q659" s="96"/>
    </row>
    <row r="660" spans="1:17" s="98" customFormat="1" x14ac:dyDescent="0.2">
      <c r="A660" s="89" t="s">
        <v>322</v>
      </c>
      <c r="B660" s="90" t="s">
        <v>1899</v>
      </c>
      <c r="C660" s="91">
        <v>3329482911206</v>
      </c>
      <c r="D660" s="92" t="s">
        <v>799</v>
      </c>
      <c r="E660" s="92" t="s">
        <v>1128</v>
      </c>
      <c r="F660" s="92">
        <v>1.25</v>
      </c>
      <c r="G660" s="92"/>
      <c r="H660" s="92">
        <v>0.5</v>
      </c>
      <c r="I660" s="90" t="s">
        <v>1154</v>
      </c>
      <c r="J660" s="92" t="s">
        <v>1175</v>
      </c>
      <c r="K660" s="91" t="s">
        <v>1156</v>
      </c>
      <c r="L660" s="92">
        <v>6</v>
      </c>
      <c r="M660" s="94">
        <v>24</v>
      </c>
      <c r="N660" s="90">
        <v>8</v>
      </c>
      <c r="O660" s="92">
        <v>192</v>
      </c>
      <c r="P660" s="95" t="s">
        <v>1157</v>
      </c>
      <c r="Q660" s="96"/>
    </row>
    <row r="661" spans="1:17" s="98" customFormat="1" x14ac:dyDescent="0.2">
      <c r="A661" s="89" t="s">
        <v>957</v>
      </c>
      <c r="B661" s="90" t="s">
        <v>1900</v>
      </c>
      <c r="C661" s="91">
        <v>3329482911053</v>
      </c>
      <c r="D661" s="92" t="s">
        <v>799</v>
      </c>
      <c r="E661" s="92" t="s">
        <v>1128</v>
      </c>
      <c r="F661" s="92">
        <v>9.65</v>
      </c>
      <c r="G661" s="92"/>
      <c r="H661" s="92">
        <v>5</v>
      </c>
      <c r="I661" s="90" t="s">
        <v>1154</v>
      </c>
      <c r="J661" s="92" t="s">
        <v>1155</v>
      </c>
      <c r="K661" s="91" t="s">
        <v>1156</v>
      </c>
      <c r="L661" s="92">
        <v>1</v>
      </c>
      <c r="M661" s="94">
        <v>13</v>
      </c>
      <c r="N661" s="90">
        <v>13</v>
      </c>
      <c r="O661" s="92">
        <v>169</v>
      </c>
      <c r="P661" s="95" t="s">
        <v>1157</v>
      </c>
      <c r="Q661" s="96"/>
    </row>
    <row r="662" spans="1:17" s="98" customFormat="1" x14ac:dyDescent="0.2">
      <c r="A662" s="89" t="s">
        <v>267</v>
      </c>
      <c r="B662" s="90" t="s">
        <v>1901</v>
      </c>
      <c r="C662" s="91">
        <v>3329482060010</v>
      </c>
      <c r="D662" s="92" t="s">
        <v>1081</v>
      </c>
      <c r="E662" s="92" t="s">
        <v>1128</v>
      </c>
      <c r="F662" s="92">
        <v>1.78</v>
      </c>
      <c r="G662" s="92"/>
      <c r="H662" s="92">
        <v>0.5</v>
      </c>
      <c r="I662" s="90" t="s">
        <v>1154</v>
      </c>
      <c r="J662" s="92" t="s">
        <v>1175</v>
      </c>
      <c r="K662" s="91" t="s">
        <v>1156</v>
      </c>
      <c r="L662" s="92">
        <v>6</v>
      </c>
      <c r="M662" s="94">
        <v>24</v>
      </c>
      <c r="N662" s="90">
        <v>8</v>
      </c>
      <c r="O662" s="92">
        <v>192</v>
      </c>
      <c r="P662" s="95" t="s">
        <v>1294</v>
      </c>
      <c r="Q662" s="96"/>
    </row>
    <row r="663" spans="1:17" s="98" customFormat="1" x14ac:dyDescent="0.2">
      <c r="A663" s="89" t="s">
        <v>938</v>
      </c>
      <c r="B663" s="90" t="s">
        <v>1902</v>
      </c>
      <c r="C663" s="91">
        <v>3329482060256</v>
      </c>
      <c r="D663" s="92" t="s">
        <v>1081</v>
      </c>
      <c r="E663" s="92" t="s">
        <v>1128</v>
      </c>
      <c r="F663" s="92">
        <v>67.22</v>
      </c>
      <c r="G663" s="92"/>
      <c r="H663" s="92">
        <v>25</v>
      </c>
      <c r="I663" s="90" t="s">
        <v>1154</v>
      </c>
      <c r="J663" s="92" t="s">
        <v>1155</v>
      </c>
      <c r="K663" s="91" t="s">
        <v>1156</v>
      </c>
      <c r="L663" s="92">
        <v>1</v>
      </c>
      <c r="M663" s="94">
        <v>4</v>
      </c>
      <c r="N663" s="90">
        <v>10</v>
      </c>
      <c r="O663" s="92">
        <v>40</v>
      </c>
      <c r="P663" s="95" t="s">
        <v>1308</v>
      </c>
      <c r="Q663" s="96"/>
    </row>
    <row r="664" spans="1:17" s="98" customFormat="1" x14ac:dyDescent="0.2">
      <c r="A664" s="89" t="s">
        <v>257</v>
      </c>
      <c r="B664" s="90" t="s">
        <v>1903</v>
      </c>
      <c r="C664" s="91">
        <v>3329482021127</v>
      </c>
      <c r="D664" s="92" t="s">
        <v>1081</v>
      </c>
      <c r="E664" s="92" t="s">
        <v>1128</v>
      </c>
      <c r="F664" s="92">
        <v>3.51</v>
      </c>
      <c r="G664" s="92"/>
      <c r="H664" s="92">
        <v>1</v>
      </c>
      <c r="I664" s="90" t="s">
        <v>1154</v>
      </c>
      <c r="J664" s="92" t="s">
        <v>1175</v>
      </c>
      <c r="K664" s="91" t="s">
        <v>1156</v>
      </c>
      <c r="L664" s="92">
        <v>6</v>
      </c>
      <c r="M664" s="94">
        <v>14</v>
      </c>
      <c r="N664" s="90">
        <v>7</v>
      </c>
      <c r="O664" s="92">
        <v>98</v>
      </c>
      <c r="P664" s="95" t="s">
        <v>1157</v>
      </c>
      <c r="Q664" s="96"/>
    </row>
    <row r="665" spans="1:17" s="98" customFormat="1" x14ac:dyDescent="0.2">
      <c r="A665" s="89" t="s">
        <v>259</v>
      </c>
      <c r="B665" s="90" t="s">
        <v>1904</v>
      </c>
      <c r="C665" s="91">
        <v>3329482020014</v>
      </c>
      <c r="D665" s="92" t="s">
        <v>1081</v>
      </c>
      <c r="E665" s="92" t="s">
        <v>1128</v>
      </c>
      <c r="F665" s="92">
        <v>2.0099999999999998</v>
      </c>
      <c r="G665" s="92"/>
      <c r="H665" s="92">
        <v>0.5</v>
      </c>
      <c r="I665" s="90" t="s">
        <v>1154</v>
      </c>
      <c r="J665" s="92" t="s">
        <v>1175</v>
      </c>
      <c r="K665" s="91" t="s">
        <v>1156</v>
      </c>
      <c r="L665" s="92">
        <v>6</v>
      </c>
      <c r="M665" s="94">
        <v>24</v>
      </c>
      <c r="N665" s="90">
        <v>8</v>
      </c>
      <c r="O665" s="92">
        <v>192</v>
      </c>
      <c r="P665" s="95" t="s">
        <v>1157</v>
      </c>
      <c r="Q665" s="96"/>
    </row>
    <row r="666" spans="1:17" s="98" customFormat="1" x14ac:dyDescent="0.2">
      <c r="A666" s="89" t="s">
        <v>758</v>
      </c>
      <c r="B666" s="90" t="s">
        <v>1905</v>
      </c>
      <c r="C666" s="91">
        <v>3329480001039</v>
      </c>
      <c r="D666" s="92" t="s">
        <v>1081</v>
      </c>
      <c r="E666" s="92" t="s">
        <v>1128</v>
      </c>
      <c r="F666" s="92">
        <v>3.66</v>
      </c>
      <c r="G666" s="92"/>
      <c r="H666" s="92">
        <v>1</v>
      </c>
      <c r="I666" s="90" t="s">
        <v>1154</v>
      </c>
      <c r="J666" s="92" t="s">
        <v>1175</v>
      </c>
      <c r="K666" s="91" t="s">
        <v>1156</v>
      </c>
      <c r="L666" s="92">
        <v>6</v>
      </c>
      <c r="M666" s="94">
        <v>14</v>
      </c>
      <c r="N666" s="90">
        <v>7</v>
      </c>
      <c r="O666" s="92">
        <v>98</v>
      </c>
      <c r="P666" s="95" t="s">
        <v>1294</v>
      </c>
      <c r="Q666" s="96"/>
    </row>
    <row r="667" spans="1:17" s="98" customFormat="1" x14ac:dyDescent="0.2">
      <c r="A667" s="89" t="s">
        <v>922</v>
      </c>
      <c r="B667" s="90" t="s">
        <v>1906</v>
      </c>
      <c r="C667" s="91">
        <v>3329480001183</v>
      </c>
      <c r="D667" s="92" t="s">
        <v>1081</v>
      </c>
      <c r="E667" s="92" t="s">
        <v>1128</v>
      </c>
      <c r="F667" s="92">
        <v>32.44</v>
      </c>
      <c r="G667" s="92"/>
      <c r="H667" s="92">
        <v>10</v>
      </c>
      <c r="I667" s="90" t="s">
        <v>1154</v>
      </c>
      <c r="J667" s="92" t="s">
        <v>1155</v>
      </c>
      <c r="K667" s="91" t="s">
        <v>1156</v>
      </c>
      <c r="L667" s="92">
        <v>1</v>
      </c>
      <c r="M667" s="94">
        <v>6</v>
      </c>
      <c r="N667" s="90">
        <v>12</v>
      </c>
      <c r="O667" s="92">
        <v>72</v>
      </c>
      <c r="P667" s="95" t="s">
        <v>1294</v>
      </c>
      <c r="Q667" s="96"/>
    </row>
    <row r="668" spans="1:17" s="98" customFormat="1" x14ac:dyDescent="0.2">
      <c r="A668" s="89" t="s">
        <v>934</v>
      </c>
      <c r="B668" s="90" t="s">
        <v>1907</v>
      </c>
      <c r="C668" s="91">
        <v>3329482020250</v>
      </c>
      <c r="D668" s="92" t="s">
        <v>1081</v>
      </c>
      <c r="E668" s="92" t="s">
        <v>1128</v>
      </c>
      <c r="F668" s="92">
        <v>76.099999999999994</v>
      </c>
      <c r="G668" s="92"/>
      <c r="H668" s="92">
        <v>25</v>
      </c>
      <c r="I668" s="90" t="s">
        <v>1154</v>
      </c>
      <c r="J668" s="92" t="s">
        <v>1155</v>
      </c>
      <c r="K668" s="91" t="s">
        <v>1156</v>
      </c>
      <c r="L668" s="92">
        <v>1</v>
      </c>
      <c r="M668" s="94">
        <v>4</v>
      </c>
      <c r="N668" s="90">
        <v>10</v>
      </c>
      <c r="O668" s="92">
        <v>40</v>
      </c>
      <c r="P668" s="95" t="s">
        <v>1860</v>
      </c>
      <c r="Q668" s="96"/>
    </row>
    <row r="669" spans="1:17" s="98" customFormat="1" x14ac:dyDescent="0.2">
      <c r="A669" s="89" t="s">
        <v>935</v>
      </c>
      <c r="B669" s="90" t="s">
        <v>1908</v>
      </c>
      <c r="C669" s="91">
        <v>3329482021059</v>
      </c>
      <c r="D669" s="92" t="s">
        <v>1081</v>
      </c>
      <c r="E669" s="92" t="s">
        <v>1128</v>
      </c>
      <c r="F669" s="92">
        <v>16.89</v>
      </c>
      <c r="G669" s="92"/>
      <c r="H669" s="92">
        <v>5</v>
      </c>
      <c r="I669" s="90" t="s">
        <v>1154</v>
      </c>
      <c r="J669" s="92" t="s">
        <v>1155</v>
      </c>
      <c r="K669" s="91" t="s">
        <v>1156</v>
      </c>
      <c r="L669" s="92">
        <v>1</v>
      </c>
      <c r="M669" s="94">
        <v>12</v>
      </c>
      <c r="N669" s="90">
        <v>8</v>
      </c>
      <c r="O669" s="92">
        <v>96</v>
      </c>
      <c r="P669" s="95" t="s">
        <v>1860</v>
      </c>
      <c r="Q669" s="96"/>
    </row>
    <row r="670" spans="1:17" s="98" customFormat="1" x14ac:dyDescent="0.2">
      <c r="A670" s="89" t="s">
        <v>252</v>
      </c>
      <c r="B670" s="90" t="s">
        <v>1909</v>
      </c>
      <c r="C670" s="91">
        <v>3329482011128</v>
      </c>
      <c r="D670" s="92" t="s">
        <v>1081</v>
      </c>
      <c r="E670" s="92" t="s">
        <v>1128</v>
      </c>
      <c r="F670" s="92">
        <v>3.51</v>
      </c>
      <c r="G670" s="92"/>
      <c r="H670" s="92">
        <v>1</v>
      </c>
      <c r="I670" s="90" t="s">
        <v>1154</v>
      </c>
      <c r="J670" s="92" t="s">
        <v>1175</v>
      </c>
      <c r="K670" s="91" t="s">
        <v>1156</v>
      </c>
      <c r="L670" s="92">
        <v>6</v>
      </c>
      <c r="M670" s="94">
        <v>14</v>
      </c>
      <c r="N670" s="90">
        <v>7</v>
      </c>
      <c r="O670" s="92">
        <v>98</v>
      </c>
      <c r="P670" s="95" t="s">
        <v>1157</v>
      </c>
      <c r="Q670" s="101" t="str">
        <f>_xlfn.XLOOKUP(A670,'[1]TG 2025'!$A$11:$A$731,'[1]TG 2025'!$Q$11:$Q$731,"")</f>
        <v>TOP STAR</v>
      </c>
    </row>
    <row r="671" spans="1:17" s="98" customFormat="1" x14ac:dyDescent="0.2">
      <c r="A671" s="89" t="s">
        <v>244</v>
      </c>
      <c r="B671" s="90" t="s">
        <v>1910</v>
      </c>
      <c r="C671" s="91">
        <v>3329482010015</v>
      </c>
      <c r="D671" s="92" t="s">
        <v>1081</v>
      </c>
      <c r="E671" s="92" t="s">
        <v>1128</v>
      </c>
      <c r="F671" s="92">
        <v>2.0099999999999998</v>
      </c>
      <c r="G671" s="92"/>
      <c r="H671" s="92">
        <v>0.5</v>
      </c>
      <c r="I671" s="90" t="s">
        <v>1154</v>
      </c>
      <c r="J671" s="92" t="s">
        <v>1175</v>
      </c>
      <c r="K671" s="91" t="s">
        <v>1156</v>
      </c>
      <c r="L671" s="92">
        <v>6</v>
      </c>
      <c r="M671" s="94">
        <v>24</v>
      </c>
      <c r="N671" s="90">
        <v>8</v>
      </c>
      <c r="O671" s="92">
        <v>192</v>
      </c>
      <c r="P671" s="95" t="s">
        <v>1157</v>
      </c>
      <c r="Q671" s="101" t="str">
        <f>_xlfn.XLOOKUP(A671,'[1]TG 2025'!$A$11:$A$731,'[1]TG 2025'!$Q$11:$Q$731,"")</f>
        <v>TOP STAR</v>
      </c>
    </row>
    <row r="672" spans="1:17" s="98" customFormat="1" x14ac:dyDescent="0.2">
      <c r="A672" s="89" t="s">
        <v>757</v>
      </c>
      <c r="B672" s="90" t="s">
        <v>1911</v>
      </c>
      <c r="C672" s="91">
        <v>3329480001008</v>
      </c>
      <c r="D672" s="92" t="s">
        <v>1081</v>
      </c>
      <c r="E672" s="92" t="s">
        <v>1128</v>
      </c>
      <c r="F672" s="92">
        <v>3.66</v>
      </c>
      <c r="G672" s="92"/>
      <c r="H672" s="92">
        <v>1</v>
      </c>
      <c r="I672" s="90" t="s">
        <v>1154</v>
      </c>
      <c r="J672" s="92" t="s">
        <v>1175</v>
      </c>
      <c r="K672" s="91" t="s">
        <v>1156</v>
      </c>
      <c r="L672" s="92">
        <v>6</v>
      </c>
      <c r="M672" s="94">
        <v>14</v>
      </c>
      <c r="N672" s="90">
        <v>7</v>
      </c>
      <c r="O672" s="92">
        <v>98</v>
      </c>
      <c r="P672" s="95" t="s">
        <v>1294</v>
      </c>
      <c r="Q672" s="96"/>
    </row>
    <row r="673" spans="1:17" s="98" customFormat="1" x14ac:dyDescent="0.2">
      <c r="A673" s="89" t="s">
        <v>923</v>
      </c>
      <c r="B673" s="90" t="s">
        <v>1912</v>
      </c>
      <c r="C673" s="91">
        <v>3329480001022</v>
      </c>
      <c r="D673" s="92" t="s">
        <v>1081</v>
      </c>
      <c r="E673" s="92" t="s">
        <v>1128</v>
      </c>
      <c r="F673" s="92">
        <v>32.44</v>
      </c>
      <c r="G673" s="92"/>
      <c r="H673" s="92">
        <v>10</v>
      </c>
      <c r="I673" s="90" t="s">
        <v>1154</v>
      </c>
      <c r="J673" s="92" t="s">
        <v>1155</v>
      </c>
      <c r="K673" s="91" t="s">
        <v>1156</v>
      </c>
      <c r="L673" s="92">
        <v>1</v>
      </c>
      <c r="M673" s="94">
        <v>6</v>
      </c>
      <c r="N673" s="90">
        <v>12</v>
      </c>
      <c r="O673" s="92">
        <v>72</v>
      </c>
      <c r="P673" s="95" t="s">
        <v>1294</v>
      </c>
      <c r="Q673" s="96"/>
    </row>
    <row r="674" spans="1:17" s="98" customFormat="1" x14ac:dyDescent="0.2">
      <c r="A674" s="89" t="s">
        <v>747</v>
      </c>
      <c r="B674" s="90" t="s">
        <v>1913</v>
      </c>
      <c r="C674" s="91">
        <v>3329482010251</v>
      </c>
      <c r="D674" s="92" t="s">
        <v>1081</v>
      </c>
      <c r="E674" s="92" t="s">
        <v>1128</v>
      </c>
      <c r="F674" s="92">
        <v>76.099999999999994</v>
      </c>
      <c r="G674" s="92"/>
      <c r="H674" s="92">
        <v>25</v>
      </c>
      <c r="I674" s="90" t="s">
        <v>1154</v>
      </c>
      <c r="J674" s="92" t="s">
        <v>1155</v>
      </c>
      <c r="K674" s="91" t="s">
        <v>1156</v>
      </c>
      <c r="L674" s="92">
        <v>1</v>
      </c>
      <c r="M674" s="94">
        <v>4</v>
      </c>
      <c r="N674" s="90">
        <v>10</v>
      </c>
      <c r="O674" s="92">
        <v>40</v>
      </c>
      <c r="P674" s="95" t="s">
        <v>1860</v>
      </c>
      <c r="Q674" s="96"/>
    </row>
    <row r="675" spans="1:17" s="98" customFormat="1" x14ac:dyDescent="0.2">
      <c r="A675" s="89" t="s">
        <v>933</v>
      </c>
      <c r="B675" s="90" t="s">
        <v>1914</v>
      </c>
      <c r="C675" s="91">
        <v>3329482011050</v>
      </c>
      <c r="D675" s="92" t="s">
        <v>1081</v>
      </c>
      <c r="E675" s="92" t="s">
        <v>1128</v>
      </c>
      <c r="F675" s="92">
        <v>16.89</v>
      </c>
      <c r="G675" s="92"/>
      <c r="H675" s="92">
        <v>5</v>
      </c>
      <c r="I675" s="90" t="s">
        <v>1154</v>
      </c>
      <c r="J675" s="92" t="s">
        <v>1155</v>
      </c>
      <c r="K675" s="91" t="s">
        <v>1156</v>
      </c>
      <c r="L675" s="92">
        <v>1</v>
      </c>
      <c r="M675" s="94">
        <v>12</v>
      </c>
      <c r="N675" s="90">
        <v>8</v>
      </c>
      <c r="O675" s="92">
        <v>96</v>
      </c>
      <c r="P675" s="95" t="s">
        <v>1860</v>
      </c>
      <c r="Q675" s="96"/>
    </row>
    <row r="676" spans="1:17" s="98" customFormat="1" x14ac:dyDescent="0.2">
      <c r="A676" s="89" t="s">
        <v>179</v>
      </c>
      <c r="B676" s="90" t="s">
        <v>1915</v>
      </c>
      <c r="C676" s="91">
        <v>3329482161205</v>
      </c>
      <c r="D676" s="92" t="s">
        <v>1081</v>
      </c>
      <c r="E676" s="92" t="s">
        <v>1128</v>
      </c>
      <c r="F676" s="92">
        <v>3.4</v>
      </c>
      <c r="G676" s="92"/>
      <c r="H676" s="92">
        <v>0.5</v>
      </c>
      <c r="I676" s="90" t="s">
        <v>1154</v>
      </c>
      <c r="J676" s="92" t="s">
        <v>1175</v>
      </c>
      <c r="K676" s="91" t="s">
        <v>1156</v>
      </c>
      <c r="L676" s="92">
        <v>6</v>
      </c>
      <c r="M676" s="94">
        <v>24</v>
      </c>
      <c r="N676" s="90">
        <v>8</v>
      </c>
      <c r="O676" s="92">
        <v>192</v>
      </c>
      <c r="P676" s="95" t="s">
        <v>1164</v>
      </c>
      <c r="Q676" s="96"/>
    </row>
    <row r="677" spans="1:17" s="98" customFormat="1" x14ac:dyDescent="0.2">
      <c r="A677" s="89" t="s">
        <v>265</v>
      </c>
      <c r="B677" s="90" t="s">
        <v>1916</v>
      </c>
      <c r="C677" s="91">
        <v>3329487115005</v>
      </c>
      <c r="D677" s="92" t="s">
        <v>1081</v>
      </c>
      <c r="E677" s="92" t="s">
        <v>1128</v>
      </c>
      <c r="F677" s="92">
        <v>1.89</v>
      </c>
      <c r="G677" s="92"/>
      <c r="H677" s="92">
        <v>0.5</v>
      </c>
      <c r="I677" s="90" t="s">
        <v>1154</v>
      </c>
      <c r="J677" s="92" t="s">
        <v>1175</v>
      </c>
      <c r="K677" s="91" t="s">
        <v>1156</v>
      </c>
      <c r="L677" s="92">
        <v>6</v>
      </c>
      <c r="M677" s="94">
        <v>24</v>
      </c>
      <c r="N677" s="90">
        <v>8</v>
      </c>
      <c r="O677" s="92">
        <v>192</v>
      </c>
      <c r="P677" s="95" t="s">
        <v>1294</v>
      </c>
      <c r="Q677" s="96"/>
    </row>
    <row r="678" spans="1:17" s="98" customFormat="1" x14ac:dyDescent="0.2">
      <c r="A678" s="89" t="s">
        <v>937</v>
      </c>
      <c r="B678" s="90" t="s">
        <v>1917</v>
      </c>
      <c r="C678" s="91">
        <v>3329487110253</v>
      </c>
      <c r="D678" s="92" t="s">
        <v>1081</v>
      </c>
      <c r="E678" s="92" t="s">
        <v>1128</v>
      </c>
      <c r="F678" s="92">
        <v>79.180000000000007</v>
      </c>
      <c r="G678" s="92"/>
      <c r="H678" s="92">
        <v>25</v>
      </c>
      <c r="I678" s="90" t="s">
        <v>1154</v>
      </c>
      <c r="J678" s="92" t="s">
        <v>1155</v>
      </c>
      <c r="K678" s="91" t="s">
        <v>1156</v>
      </c>
      <c r="L678" s="92">
        <v>1</v>
      </c>
      <c r="M678" s="94">
        <v>4</v>
      </c>
      <c r="N678" s="90">
        <v>8</v>
      </c>
      <c r="O678" s="92">
        <v>32</v>
      </c>
      <c r="P678" s="95" t="s">
        <v>1860</v>
      </c>
      <c r="Q678" s="96"/>
    </row>
    <row r="679" spans="1:17" s="98" customFormat="1" x14ac:dyDescent="0.2">
      <c r="A679" s="89" t="s">
        <v>924</v>
      </c>
      <c r="B679" s="90" t="s">
        <v>1918</v>
      </c>
      <c r="C679" s="91">
        <v>3329480001206</v>
      </c>
      <c r="D679" s="92" t="s">
        <v>1081</v>
      </c>
      <c r="E679" s="92" t="s">
        <v>1128</v>
      </c>
      <c r="F679" s="92">
        <v>16.64</v>
      </c>
      <c r="G679" s="92"/>
      <c r="H679" s="92">
        <v>5</v>
      </c>
      <c r="I679" s="90" t="s">
        <v>1154</v>
      </c>
      <c r="J679" s="92" t="s">
        <v>1155</v>
      </c>
      <c r="K679" s="91" t="s">
        <v>1156</v>
      </c>
      <c r="L679" s="92">
        <v>1</v>
      </c>
      <c r="M679" s="94">
        <v>12</v>
      </c>
      <c r="N679" s="90">
        <v>8</v>
      </c>
      <c r="O679" s="92">
        <v>96</v>
      </c>
      <c r="P679" s="95" t="s">
        <v>1294</v>
      </c>
      <c r="Q679" s="96"/>
    </row>
    <row r="680" spans="1:17" s="98" customFormat="1" x14ac:dyDescent="0.2">
      <c r="A680" s="89" t="s">
        <v>262</v>
      </c>
      <c r="B680" s="90" t="s">
        <v>1919</v>
      </c>
      <c r="C680" s="91">
        <v>3329482030013</v>
      </c>
      <c r="D680" s="92" t="s">
        <v>1081</v>
      </c>
      <c r="E680" s="92" t="s">
        <v>1128</v>
      </c>
      <c r="F680" s="92">
        <v>2.6</v>
      </c>
      <c r="G680" s="92"/>
      <c r="H680" s="92">
        <v>0.5</v>
      </c>
      <c r="I680" s="90" t="s">
        <v>1154</v>
      </c>
      <c r="J680" s="92" t="s">
        <v>1175</v>
      </c>
      <c r="K680" s="91" t="s">
        <v>1156</v>
      </c>
      <c r="L680" s="92">
        <v>6</v>
      </c>
      <c r="M680" s="94">
        <v>24</v>
      </c>
      <c r="N680" s="90">
        <v>8</v>
      </c>
      <c r="O680" s="92">
        <v>192</v>
      </c>
      <c r="P680" s="95" t="s">
        <v>1294</v>
      </c>
      <c r="Q680" s="96"/>
    </row>
    <row r="681" spans="1:17" s="98" customFormat="1" x14ac:dyDescent="0.2">
      <c r="A681" s="89" t="s">
        <v>936</v>
      </c>
      <c r="B681" s="90" t="s">
        <v>1920</v>
      </c>
      <c r="C681" s="91">
        <v>3329482030259</v>
      </c>
      <c r="D681" s="92" t="s">
        <v>1081</v>
      </c>
      <c r="E681" s="92" t="s">
        <v>1128</v>
      </c>
      <c r="F681" s="92">
        <v>108.71</v>
      </c>
      <c r="G681" s="92"/>
      <c r="H681" s="92">
        <v>25</v>
      </c>
      <c r="I681" s="90" t="s">
        <v>1154</v>
      </c>
      <c r="J681" s="92" t="s">
        <v>1155</v>
      </c>
      <c r="K681" s="91" t="s">
        <v>1156</v>
      </c>
      <c r="L681" s="92">
        <v>1</v>
      </c>
      <c r="M681" s="94">
        <v>4</v>
      </c>
      <c r="N681" s="90">
        <v>10</v>
      </c>
      <c r="O681" s="92">
        <v>40</v>
      </c>
      <c r="P681" s="95" t="s">
        <v>1294</v>
      </c>
      <c r="Q681" s="96"/>
    </row>
    <row r="682" spans="1:17" s="98" customFormat="1" x14ac:dyDescent="0.2">
      <c r="A682" s="89" t="s">
        <v>925</v>
      </c>
      <c r="B682" s="90" t="s">
        <v>1921</v>
      </c>
      <c r="C682" s="91">
        <v>3329480001213</v>
      </c>
      <c r="D682" s="92" t="s">
        <v>1081</v>
      </c>
      <c r="E682" s="92" t="s">
        <v>1128</v>
      </c>
      <c r="F682" s="92">
        <v>22.32</v>
      </c>
      <c r="G682" s="92"/>
      <c r="H682" s="92">
        <v>5</v>
      </c>
      <c r="I682" s="90" t="s">
        <v>1154</v>
      </c>
      <c r="J682" s="92" t="s">
        <v>1155</v>
      </c>
      <c r="K682" s="91" t="s">
        <v>1156</v>
      </c>
      <c r="L682" s="92">
        <v>1</v>
      </c>
      <c r="M682" s="94">
        <v>12</v>
      </c>
      <c r="N682" s="90">
        <v>8</v>
      </c>
      <c r="O682" s="92">
        <v>96</v>
      </c>
      <c r="P682" s="95" t="s">
        <v>1294</v>
      </c>
      <c r="Q682" s="96"/>
    </row>
    <row r="683" spans="1:17" s="98" customFormat="1" ht="25.5" x14ac:dyDescent="0.2">
      <c r="A683" s="89" t="s">
        <v>1922</v>
      </c>
      <c r="B683" s="90" t="s">
        <v>1923</v>
      </c>
      <c r="C683" s="91">
        <v>3329480002272</v>
      </c>
      <c r="D683" s="92" t="s">
        <v>1081</v>
      </c>
      <c r="E683" s="92" t="s">
        <v>1128</v>
      </c>
      <c r="F683" s="92">
        <v>3.08</v>
      </c>
      <c r="G683" s="92" t="s">
        <v>1306</v>
      </c>
      <c r="H683" s="92">
        <v>0.35</v>
      </c>
      <c r="I683" s="90" t="s">
        <v>1252</v>
      </c>
      <c r="J683" s="92" t="s">
        <v>1175</v>
      </c>
      <c r="K683" s="91" t="s">
        <v>1156</v>
      </c>
      <c r="L683" s="92">
        <v>6</v>
      </c>
      <c r="M683" s="94">
        <v>16</v>
      </c>
      <c r="N683" s="90">
        <v>8</v>
      </c>
      <c r="O683" s="92">
        <v>128</v>
      </c>
      <c r="P683" s="95" t="s">
        <v>1924</v>
      </c>
      <c r="Q683" s="96"/>
    </row>
    <row r="684" spans="1:17" s="98" customFormat="1" ht="25.5" x14ac:dyDescent="0.2">
      <c r="A684" s="89" t="s">
        <v>1925</v>
      </c>
      <c r="B684" s="90" t="s">
        <v>1926</v>
      </c>
      <c r="C684" s="91">
        <v>3329480002289</v>
      </c>
      <c r="D684" s="92" t="s">
        <v>1081</v>
      </c>
      <c r="E684" s="92" t="s">
        <v>1128</v>
      </c>
      <c r="F684" s="89">
        <v>3.2170000000000001</v>
      </c>
      <c r="G684" s="92" t="s">
        <v>1306</v>
      </c>
      <c r="H684" s="92">
        <v>0.35</v>
      </c>
      <c r="I684" s="90" t="s">
        <v>1252</v>
      </c>
      <c r="J684" s="92" t="s">
        <v>1175</v>
      </c>
      <c r="K684" s="91" t="s">
        <v>1156</v>
      </c>
      <c r="L684" s="92">
        <v>6</v>
      </c>
      <c r="M684" s="94">
        <v>16</v>
      </c>
      <c r="N684" s="90">
        <v>8</v>
      </c>
      <c r="O684" s="92">
        <v>128</v>
      </c>
      <c r="P684" s="95" t="s">
        <v>1924</v>
      </c>
      <c r="Q684" s="96"/>
    </row>
    <row r="685" spans="1:17" s="98" customFormat="1" ht="25.5" x14ac:dyDescent="0.2">
      <c r="A685" s="89" t="s">
        <v>1927</v>
      </c>
      <c r="B685" s="90" t="s">
        <v>1928</v>
      </c>
      <c r="C685" s="91">
        <v>3329480002296</v>
      </c>
      <c r="D685" s="92" t="s">
        <v>1081</v>
      </c>
      <c r="E685" s="92" t="s">
        <v>1128</v>
      </c>
      <c r="F685" s="89">
        <v>3.113</v>
      </c>
      <c r="G685" s="92" t="s">
        <v>1306</v>
      </c>
      <c r="H685" s="92">
        <v>0.35</v>
      </c>
      <c r="I685" s="90" t="s">
        <v>1252</v>
      </c>
      <c r="J685" s="92" t="s">
        <v>1175</v>
      </c>
      <c r="K685" s="91" t="s">
        <v>1156</v>
      </c>
      <c r="L685" s="92">
        <v>6</v>
      </c>
      <c r="M685" s="94">
        <v>16</v>
      </c>
      <c r="N685" s="90">
        <v>8</v>
      </c>
      <c r="O685" s="92">
        <v>128</v>
      </c>
      <c r="P685" s="95" t="s">
        <v>1924</v>
      </c>
      <c r="Q685" s="96"/>
    </row>
    <row r="686" spans="1:17" s="98" customFormat="1" ht="25.5" x14ac:dyDescent="0.2">
      <c r="A686" s="89" t="s">
        <v>1929</v>
      </c>
      <c r="B686" s="90" t="s">
        <v>1930</v>
      </c>
      <c r="C686" s="91">
        <v>3329480002302</v>
      </c>
      <c r="D686" s="92" t="s">
        <v>1081</v>
      </c>
      <c r="E686" s="92" t="s">
        <v>1128</v>
      </c>
      <c r="F686" s="89">
        <v>3.0680000000000001</v>
      </c>
      <c r="G686" s="92" t="s">
        <v>1306</v>
      </c>
      <c r="H686" s="92">
        <v>0.35</v>
      </c>
      <c r="I686" s="90" t="s">
        <v>1252</v>
      </c>
      <c r="J686" s="92" t="s">
        <v>1175</v>
      </c>
      <c r="K686" s="91" t="s">
        <v>1156</v>
      </c>
      <c r="L686" s="92">
        <v>6</v>
      </c>
      <c r="M686" s="94">
        <v>16</v>
      </c>
      <c r="N686" s="90">
        <v>8</v>
      </c>
      <c r="O686" s="92">
        <v>128</v>
      </c>
      <c r="P686" s="95" t="s">
        <v>1924</v>
      </c>
      <c r="Q686" s="96"/>
    </row>
    <row r="687" spans="1:17" s="98" customFormat="1" x14ac:dyDescent="0.2">
      <c r="A687" s="89" t="s">
        <v>696</v>
      </c>
      <c r="B687" s="90" t="s">
        <v>1931</v>
      </c>
      <c r="C687" s="91">
        <v>3174503423424</v>
      </c>
      <c r="D687" s="92" t="s">
        <v>804</v>
      </c>
      <c r="E687" s="92" t="s">
        <v>804</v>
      </c>
      <c r="F687" s="92">
        <v>2.54</v>
      </c>
      <c r="G687" s="92"/>
      <c r="H687" s="92">
        <v>0.3</v>
      </c>
      <c r="I687" s="90" t="s">
        <v>1154</v>
      </c>
      <c r="J687" s="92" t="s">
        <v>1175</v>
      </c>
      <c r="K687" s="91" t="s">
        <v>1156</v>
      </c>
      <c r="L687" s="92">
        <v>12</v>
      </c>
      <c r="M687" s="94">
        <v>10</v>
      </c>
      <c r="N687" s="90">
        <v>4</v>
      </c>
      <c r="O687" s="92">
        <v>40</v>
      </c>
      <c r="P687" s="95" t="s">
        <v>1164</v>
      </c>
      <c r="Q687" s="101" t="str">
        <f>_xlfn.XLOOKUP(A687,'[1]TG 2025'!$A$11:$A$731,'[1]TG 2025'!$Q$11:$Q$731,"")</f>
        <v>TOP STAR</v>
      </c>
    </row>
    <row r="688" spans="1:17" s="98" customFormat="1" x14ac:dyDescent="0.2">
      <c r="A688" s="89" t="s">
        <v>724</v>
      </c>
      <c r="B688" s="90" t="s">
        <v>1932</v>
      </c>
      <c r="C688" s="91">
        <v>3174503363812</v>
      </c>
      <c r="D688" s="92" t="s">
        <v>804</v>
      </c>
      <c r="E688" s="92" t="s">
        <v>804</v>
      </c>
      <c r="F688" s="92">
        <v>3.17</v>
      </c>
      <c r="G688" s="92"/>
      <c r="H688" s="92">
        <v>0.3</v>
      </c>
      <c r="I688" s="90" t="s">
        <v>1154</v>
      </c>
      <c r="J688" s="92" t="s">
        <v>1175</v>
      </c>
      <c r="K688" s="91" t="s">
        <v>1156</v>
      </c>
      <c r="L688" s="92">
        <v>12</v>
      </c>
      <c r="M688" s="94">
        <v>10</v>
      </c>
      <c r="N688" s="90">
        <v>5</v>
      </c>
      <c r="O688" s="92">
        <v>50</v>
      </c>
      <c r="P688" s="95" t="s">
        <v>1164</v>
      </c>
      <c r="Q688" s="101" t="str">
        <f>_xlfn.XLOOKUP(A688,'[1]TG 2025'!$A$11:$A$731,'[1]TG 2025'!$Q$11:$Q$731,"")</f>
        <v>TOP STAR</v>
      </c>
    </row>
    <row r="689" spans="1:17" s="98" customFormat="1" x14ac:dyDescent="0.2">
      <c r="A689" s="89" t="s">
        <v>699</v>
      </c>
      <c r="B689" s="90" t="s">
        <v>1933</v>
      </c>
      <c r="C689" s="91">
        <v>3174503173428</v>
      </c>
      <c r="D689" s="92" t="s">
        <v>804</v>
      </c>
      <c r="E689" s="92" t="s">
        <v>804</v>
      </c>
      <c r="F689" s="92">
        <v>2.61</v>
      </c>
      <c r="G689" s="92"/>
      <c r="H689" s="92">
        <v>0.3</v>
      </c>
      <c r="I689" s="90" t="s">
        <v>1154</v>
      </c>
      <c r="J689" s="92" t="s">
        <v>1175</v>
      </c>
      <c r="K689" s="91" t="s">
        <v>1156</v>
      </c>
      <c r="L689" s="92">
        <v>12</v>
      </c>
      <c r="M689" s="94">
        <v>10</v>
      </c>
      <c r="N689" s="90">
        <v>5</v>
      </c>
      <c r="O689" s="92">
        <v>50</v>
      </c>
      <c r="P689" s="95" t="s">
        <v>1164</v>
      </c>
      <c r="Q689" s="96"/>
    </row>
    <row r="690" spans="1:17" s="98" customFormat="1" x14ac:dyDescent="0.2">
      <c r="A690" s="89" t="s">
        <v>697</v>
      </c>
      <c r="B690" s="90" t="s">
        <v>1934</v>
      </c>
      <c r="C690" s="91">
        <v>3174503433423</v>
      </c>
      <c r="D690" s="92" t="s">
        <v>804</v>
      </c>
      <c r="E690" s="92" t="s">
        <v>804</v>
      </c>
      <c r="F690" s="92">
        <v>2.5499999999999998</v>
      </c>
      <c r="G690" s="92"/>
      <c r="H690" s="92">
        <v>0.3</v>
      </c>
      <c r="I690" s="90" t="s">
        <v>1154</v>
      </c>
      <c r="J690" s="92" t="s">
        <v>1175</v>
      </c>
      <c r="K690" s="91" t="s">
        <v>1156</v>
      </c>
      <c r="L690" s="92">
        <v>12</v>
      </c>
      <c r="M690" s="94">
        <v>10</v>
      </c>
      <c r="N690" s="90">
        <v>5</v>
      </c>
      <c r="O690" s="92">
        <v>50</v>
      </c>
      <c r="P690" s="95" t="s">
        <v>1164</v>
      </c>
      <c r="Q690" s="101" t="str">
        <f>_xlfn.XLOOKUP(A690,'[1]TG 2025'!$A$11:$A$731,'[1]TG 2025'!$Q$11:$Q$731,"")</f>
        <v>TOP STAR</v>
      </c>
    </row>
    <row r="691" spans="1:17" s="98" customFormat="1" x14ac:dyDescent="0.2">
      <c r="A691" s="89" t="s">
        <v>162</v>
      </c>
      <c r="B691" s="90" t="s">
        <v>1935</v>
      </c>
      <c r="C691" s="91">
        <v>3174500000062</v>
      </c>
      <c r="D691" s="92" t="s">
        <v>804</v>
      </c>
      <c r="E691" s="92" t="s">
        <v>804</v>
      </c>
      <c r="F691" s="92">
        <v>1.23</v>
      </c>
      <c r="G691" s="92"/>
      <c r="H691" s="92">
        <v>7.4999999999999997E-2</v>
      </c>
      <c r="I691" s="90" t="s">
        <v>1154</v>
      </c>
      <c r="J691" s="92" t="s">
        <v>1175</v>
      </c>
      <c r="K691" s="91" t="s">
        <v>1156</v>
      </c>
      <c r="L691" s="92">
        <v>20</v>
      </c>
      <c r="M691" s="94">
        <v>9</v>
      </c>
      <c r="N691" s="90">
        <v>11</v>
      </c>
      <c r="O691" s="92">
        <v>99</v>
      </c>
      <c r="P691" s="95" t="s">
        <v>1164</v>
      </c>
      <c r="Q691" s="96"/>
    </row>
    <row r="692" spans="1:17" s="98" customFormat="1" x14ac:dyDescent="0.2">
      <c r="A692" s="89" t="s">
        <v>727</v>
      </c>
      <c r="B692" s="90" t="s">
        <v>1936</v>
      </c>
      <c r="C692" s="91">
        <v>3174500000055</v>
      </c>
      <c r="D692" s="92" t="s">
        <v>804</v>
      </c>
      <c r="E692" s="92" t="s">
        <v>804</v>
      </c>
      <c r="F692" s="92">
        <v>0.99</v>
      </c>
      <c r="G692" s="92"/>
      <c r="H692" s="92">
        <v>7.4999999999999997E-2</v>
      </c>
      <c r="I692" s="90" t="s">
        <v>1154</v>
      </c>
      <c r="J692" s="92" t="s">
        <v>1175</v>
      </c>
      <c r="K692" s="91" t="s">
        <v>1156</v>
      </c>
      <c r="L692" s="92">
        <v>20</v>
      </c>
      <c r="M692" s="94">
        <v>9</v>
      </c>
      <c r="N692" s="90">
        <v>11</v>
      </c>
      <c r="O692" s="92">
        <v>99</v>
      </c>
      <c r="P692" s="95" t="s">
        <v>1164</v>
      </c>
      <c r="Q692" s="96"/>
    </row>
    <row r="693" spans="1:17" s="98" customFormat="1" x14ac:dyDescent="0.2">
      <c r="A693" s="89" t="s">
        <v>728</v>
      </c>
      <c r="B693" s="90" t="s">
        <v>1937</v>
      </c>
      <c r="C693" s="91">
        <v>3174500000086</v>
      </c>
      <c r="D693" s="92" t="s">
        <v>804</v>
      </c>
      <c r="E693" s="92" t="s">
        <v>804</v>
      </c>
      <c r="F693" s="92">
        <v>1.07</v>
      </c>
      <c r="G693" s="92"/>
      <c r="H693" s="92">
        <v>0.08</v>
      </c>
      <c r="I693" s="90" t="s">
        <v>1154</v>
      </c>
      <c r="J693" s="92" t="s">
        <v>1175</v>
      </c>
      <c r="K693" s="91" t="s">
        <v>1156</v>
      </c>
      <c r="L693" s="92">
        <v>24</v>
      </c>
      <c r="M693" s="94">
        <v>9</v>
      </c>
      <c r="N693" s="90">
        <v>10</v>
      </c>
      <c r="O693" s="92">
        <v>90</v>
      </c>
      <c r="P693" s="95" t="s">
        <v>1164</v>
      </c>
      <c r="Q693" s="96"/>
    </row>
    <row r="694" spans="1:17" s="98" customFormat="1" x14ac:dyDescent="0.2">
      <c r="A694" s="89" t="s">
        <v>726</v>
      </c>
      <c r="B694" s="90" t="s">
        <v>1938</v>
      </c>
      <c r="C694" s="91">
        <v>3174500000024</v>
      </c>
      <c r="D694" s="92" t="s">
        <v>804</v>
      </c>
      <c r="E694" s="92" t="s">
        <v>804</v>
      </c>
      <c r="F694" s="92">
        <v>3.14</v>
      </c>
      <c r="G694" s="92"/>
      <c r="H694" s="92">
        <v>0.25</v>
      </c>
      <c r="I694" s="90" t="s">
        <v>1154</v>
      </c>
      <c r="J694" s="92" t="s">
        <v>1175</v>
      </c>
      <c r="K694" s="91" t="s">
        <v>1156</v>
      </c>
      <c r="L694" s="92">
        <v>12</v>
      </c>
      <c r="M694" s="94">
        <v>10</v>
      </c>
      <c r="N694" s="90">
        <v>5</v>
      </c>
      <c r="O694" s="92">
        <v>50</v>
      </c>
      <c r="P694" s="95" t="s">
        <v>1164</v>
      </c>
      <c r="Q694" s="101" t="str">
        <f>_xlfn.XLOOKUP(A694,'[1]TG 2025'!$A$11:$A$731,'[1]TG 2025'!$Q$11:$Q$731,"")</f>
        <v>TOP STAR</v>
      </c>
    </row>
    <row r="695" spans="1:17" s="98" customFormat="1" x14ac:dyDescent="0.2">
      <c r="A695" s="89" t="s">
        <v>725</v>
      </c>
      <c r="B695" s="90" t="s">
        <v>1939</v>
      </c>
      <c r="C695" s="91">
        <v>3174505001521</v>
      </c>
      <c r="D695" s="92" t="s">
        <v>804</v>
      </c>
      <c r="E695" s="92" t="s">
        <v>804</v>
      </c>
      <c r="F695" s="92">
        <v>2.35</v>
      </c>
      <c r="G695" s="92"/>
      <c r="H695" s="92">
        <v>0.25</v>
      </c>
      <c r="I695" s="90" t="s">
        <v>1154</v>
      </c>
      <c r="J695" s="92" t="s">
        <v>1175</v>
      </c>
      <c r="K695" s="91" t="s">
        <v>1156</v>
      </c>
      <c r="L695" s="92">
        <v>12</v>
      </c>
      <c r="M695" s="94">
        <v>6</v>
      </c>
      <c r="N695" s="90">
        <v>8</v>
      </c>
      <c r="O695" s="92">
        <v>48</v>
      </c>
      <c r="P695" s="95" t="s">
        <v>1294</v>
      </c>
      <c r="Q695" s="101" t="str">
        <f>_xlfn.XLOOKUP(A695,'[1]TG 2025'!$A$11:$A$731,'[1]TG 2025'!$Q$11:$Q$731,"")</f>
        <v>TOP STAR</v>
      </c>
    </row>
    <row r="696" spans="1:17" s="98" customFormat="1" x14ac:dyDescent="0.2">
      <c r="A696" s="89" t="s">
        <v>730</v>
      </c>
      <c r="B696" s="90" t="s">
        <v>1940</v>
      </c>
      <c r="C696" s="91">
        <v>3182180001842</v>
      </c>
      <c r="D696" s="92" t="s">
        <v>804</v>
      </c>
      <c r="E696" s="92" t="s">
        <v>804</v>
      </c>
      <c r="F696" s="92">
        <v>2.63</v>
      </c>
      <c r="G696" s="92"/>
      <c r="H696" s="92">
        <v>0.22500000000000001</v>
      </c>
      <c r="I696" s="90" t="s">
        <v>1154</v>
      </c>
      <c r="J696" s="92" t="s">
        <v>1175</v>
      </c>
      <c r="K696" s="91" t="s">
        <v>1156</v>
      </c>
      <c r="L696" s="92">
        <v>12</v>
      </c>
      <c r="M696" s="94">
        <v>6</v>
      </c>
      <c r="N696" s="90">
        <v>8</v>
      </c>
      <c r="O696" s="92">
        <v>48</v>
      </c>
      <c r="P696" s="95" t="s">
        <v>1164</v>
      </c>
      <c r="Q696" s="96"/>
    </row>
    <row r="697" spans="1:17" s="98" customFormat="1" x14ac:dyDescent="0.2">
      <c r="A697" s="89" t="s">
        <v>731</v>
      </c>
      <c r="B697" s="90" t="s">
        <v>1941</v>
      </c>
      <c r="C697" s="91">
        <v>3182180041268</v>
      </c>
      <c r="D697" s="92" t="s">
        <v>804</v>
      </c>
      <c r="E697" s="92" t="s">
        <v>804</v>
      </c>
      <c r="F697" s="92">
        <v>2.09</v>
      </c>
      <c r="G697" s="92"/>
      <c r="H697" s="92">
        <v>0.22500000000000001</v>
      </c>
      <c r="I697" s="90" t="s">
        <v>1154</v>
      </c>
      <c r="J697" s="92" t="s">
        <v>1175</v>
      </c>
      <c r="K697" s="91" t="s">
        <v>1156</v>
      </c>
      <c r="L697" s="92">
        <v>12</v>
      </c>
      <c r="M697" s="94">
        <v>6</v>
      </c>
      <c r="N697" s="90">
        <v>8</v>
      </c>
      <c r="O697" s="92">
        <v>48</v>
      </c>
      <c r="P697" s="95" t="s">
        <v>1164</v>
      </c>
      <c r="Q697" s="96"/>
    </row>
    <row r="698" spans="1:17" s="98" customFormat="1" x14ac:dyDescent="0.2">
      <c r="A698" s="89" t="s">
        <v>729</v>
      </c>
      <c r="B698" s="90" t="s">
        <v>1942</v>
      </c>
      <c r="C698" s="91">
        <v>3174500000031</v>
      </c>
      <c r="D698" s="92" t="s">
        <v>804</v>
      </c>
      <c r="E698" s="92" t="s">
        <v>804</v>
      </c>
      <c r="F698" s="92">
        <v>2.0699999999999998</v>
      </c>
      <c r="G698" s="92"/>
      <c r="H698" s="92">
        <v>0.22500000000000001</v>
      </c>
      <c r="I698" s="90" t="s">
        <v>1154</v>
      </c>
      <c r="J698" s="92" t="s">
        <v>1175</v>
      </c>
      <c r="K698" s="91" t="s">
        <v>1156</v>
      </c>
      <c r="L698" s="92">
        <v>12</v>
      </c>
      <c r="M698" s="94">
        <v>6</v>
      </c>
      <c r="N698" s="90">
        <v>8</v>
      </c>
      <c r="O698" s="92">
        <v>48</v>
      </c>
      <c r="P698" s="95" t="s">
        <v>1164</v>
      </c>
      <c r="Q698" s="96"/>
    </row>
    <row r="699" spans="1:17" s="98" customFormat="1" x14ac:dyDescent="0.2">
      <c r="A699" s="89" t="s">
        <v>732</v>
      </c>
      <c r="B699" s="90" t="s">
        <v>1943</v>
      </c>
      <c r="C699" s="91">
        <v>3182189999867</v>
      </c>
      <c r="D699" s="92" t="s">
        <v>804</v>
      </c>
      <c r="E699" s="92" t="s">
        <v>804</v>
      </c>
      <c r="F699" s="92">
        <v>2.2999999999999998</v>
      </c>
      <c r="G699" s="92"/>
      <c r="H699" s="92">
        <v>0.22500000000000001</v>
      </c>
      <c r="I699" s="90" t="s">
        <v>1154</v>
      </c>
      <c r="J699" s="92" t="s">
        <v>1175</v>
      </c>
      <c r="K699" s="91" t="s">
        <v>1156</v>
      </c>
      <c r="L699" s="92">
        <v>12</v>
      </c>
      <c r="M699" s="94">
        <v>6</v>
      </c>
      <c r="N699" s="90">
        <v>8</v>
      </c>
      <c r="O699" s="92">
        <v>48</v>
      </c>
      <c r="P699" s="95" t="s">
        <v>1164</v>
      </c>
      <c r="Q699" s="96"/>
    </row>
    <row r="700" spans="1:17" s="98" customFormat="1" x14ac:dyDescent="0.2">
      <c r="A700" s="89" t="s">
        <v>554</v>
      </c>
      <c r="B700" s="90" t="s">
        <v>1944</v>
      </c>
      <c r="C700" s="91">
        <v>3329489070043</v>
      </c>
      <c r="D700" s="92" t="s">
        <v>796</v>
      </c>
      <c r="E700" s="92" t="s">
        <v>1128</v>
      </c>
      <c r="F700" s="92">
        <v>1.92</v>
      </c>
      <c r="G700" s="92"/>
      <c r="H700" s="92">
        <v>1</v>
      </c>
      <c r="I700" s="90" t="s">
        <v>1154</v>
      </c>
      <c r="J700" s="92" t="s">
        <v>1175</v>
      </c>
      <c r="K700" s="91" t="s">
        <v>1156</v>
      </c>
      <c r="L700" s="92">
        <v>8</v>
      </c>
      <c r="M700" s="94">
        <v>19</v>
      </c>
      <c r="N700" s="90">
        <v>5</v>
      </c>
      <c r="O700" s="92">
        <v>95</v>
      </c>
      <c r="P700" s="95" t="s">
        <v>1308</v>
      </c>
      <c r="Q700" s="96"/>
    </row>
    <row r="701" spans="1:17" s="98" customFormat="1" x14ac:dyDescent="0.2">
      <c r="A701" s="89" t="s">
        <v>184</v>
      </c>
      <c r="B701" s="90" t="s">
        <v>1945</v>
      </c>
      <c r="C701" s="91">
        <v>3329489070203</v>
      </c>
      <c r="D701" s="92" t="s">
        <v>796</v>
      </c>
      <c r="E701" s="92" t="s">
        <v>1128</v>
      </c>
      <c r="F701" s="92">
        <v>2.61</v>
      </c>
      <c r="G701" s="92"/>
      <c r="H701" s="92">
        <v>1</v>
      </c>
      <c r="I701" s="90" t="s">
        <v>1154</v>
      </c>
      <c r="J701" s="92" t="s">
        <v>1175</v>
      </c>
      <c r="K701" s="91" t="s">
        <v>1156</v>
      </c>
      <c r="L701" s="92">
        <v>8</v>
      </c>
      <c r="M701" s="94">
        <v>19</v>
      </c>
      <c r="N701" s="90">
        <v>5</v>
      </c>
      <c r="O701" s="92">
        <v>95</v>
      </c>
      <c r="P701" s="95" t="s">
        <v>1308</v>
      </c>
      <c r="Q701" s="96"/>
    </row>
    <row r="702" spans="1:17" s="98" customFormat="1" x14ac:dyDescent="0.2">
      <c r="A702" s="89" t="s">
        <v>552</v>
      </c>
      <c r="B702" s="90" t="s">
        <v>1946</v>
      </c>
      <c r="C702" s="91">
        <v>3329489070012</v>
      </c>
      <c r="D702" s="92" t="s">
        <v>796</v>
      </c>
      <c r="E702" s="92" t="s">
        <v>1128</v>
      </c>
      <c r="F702" s="92">
        <v>1.89</v>
      </c>
      <c r="G702" s="92"/>
      <c r="H702" s="92">
        <v>1</v>
      </c>
      <c r="I702" s="90" t="s">
        <v>1154</v>
      </c>
      <c r="J702" s="92" t="s">
        <v>1175</v>
      </c>
      <c r="K702" s="91" t="s">
        <v>1156</v>
      </c>
      <c r="L702" s="92">
        <v>8</v>
      </c>
      <c r="M702" s="94">
        <v>19</v>
      </c>
      <c r="N702" s="90">
        <v>5</v>
      </c>
      <c r="O702" s="92">
        <v>95</v>
      </c>
      <c r="P702" s="95" t="s">
        <v>1308</v>
      </c>
      <c r="Q702" s="96"/>
    </row>
    <row r="703" spans="1:17" s="98" customFormat="1" x14ac:dyDescent="0.2">
      <c r="A703" s="89" t="s">
        <v>555</v>
      </c>
      <c r="B703" s="90" t="s">
        <v>1947</v>
      </c>
      <c r="C703" s="91">
        <v>3329489070050</v>
      </c>
      <c r="D703" s="92" t="s">
        <v>796</v>
      </c>
      <c r="E703" s="92" t="s">
        <v>1128</v>
      </c>
      <c r="F703" s="92">
        <v>1.71</v>
      </c>
      <c r="G703" s="92"/>
      <c r="H703" s="92">
        <v>1</v>
      </c>
      <c r="I703" s="90" t="s">
        <v>1154</v>
      </c>
      <c r="J703" s="92" t="s">
        <v>1175</v>
      </c>
      <c r="K703" s="91" t="s">
        <v>1156</v>
      </c>
      <c r="L703" s="92">
        <v>8</v>
      </c>
      <c r="M703" s="94">
        <v>19</v>
      </c>
      <c r="N703" s="90">
        <v>5</v>
      </c>
      <c r="O703" s="92">
        <v>95</v>
      </c>
      <c r="P703" s="95" t="s">
        <v>1308</v>
      </c>
      <c r="Q703" s="96"/>
    </row>
    <row r="704" spans="1:17" s="98" customFormat="1" x14ac:dyDescent="0.2">
      <c r="A704" s="89" t="s">
        <v>53</v>
      </c>
      <c r="B704" s="90" t="s">
        <v>1948</v>
      </c>
      <c r="C704" s="91">
        <v>3329489070173</v>
      </c>
      <c r="D704" s="92" t="s">
        <v>796</v>
      </c>
      <c r="E704" s="92" t="s">
        <v>1128</v>
      </c>
      <c r="F704" s="92">
        <v>1.17</v>
      </c>
      <c r="G704" s="92"/>
      <c r="H704" s="92">
        <v>0.2</v>
      </c>
      <c r="I704" s="90" t="s">
        <v>1154</v>
      </c>
      <c r="J704" s="92" t="s">
        <v>1175</v>
      </c>
      <c r="K704" s="91" t="s">
        <v>1156</v>
      </c>
      <c r="L704" s="92">
        <v>6</v>
      </c>
      <c r="M704" s="94">
        <v>25</v>
      </c>
      <c r="N704" s="90">
        <v>23</v>
      </c>
      <c r="O704" s="92">
        <v>575</v>
      </c>
      <c r="P704" s="95" t="s">
        <v>1629</v>
      </c>
      <c r="Q704" s="101" t="str">
        <f>_xlfn.XLOOKUP(A704,'[1]TG 2025'!$A$11:$A$731,'[1]TG 2025'!$Q$11:$Q$731,"")</f>
        <v>TOP STAR</v>
      </c>
    </row>
    <row r="705" spans="1:17" s="98" customFormat="1" x14ac:dyDescent="0.2">
      <c r="A705" s="89" t="s">
        <v>51</v>
      </c>
      <c r="B705" s="90" t="s">
        <v>1949</v>
      </c>
      <c r="C705" s="91">
        <v>3329489070166</v>
      </c>
      <c r="D705" s="92" t="s">
        <v>796</v>
      </c>
      <c r="E705" s="92" t="s">
        <v>1128</v>
      </c>
      <c r="F705" s="92">
        <v>1.64</v>
      </c>
      <c r="G705" s="92"/>
      <c r="H705" s="92">
        <v>0.4</v>
      </c>
      <c r="I705" s="90" t="s">
        <v>1154</v>
      </c>
      <c r="J705" s="92" t="s">
        <v>1175</v>
      </c>
      <c r="K705" s="91" t="s">
        <v>1156</v>
      </c>
      <c r="L705" s="92">
        <v>6</v>
      </c>
      <c r="M705" s="94">
        <v>25</v>
      </c>
      <c r="N705" s="90">
        <v>14</v>
      </c>
      <c r="O705" s="92">
        <v>350</v>
      </c>
      <c r="P705" s="95" t="s">
        <v>1629</v>
      </c>
      <c r="Q705" s="101" t="str">
        <f>_xlfn.XLOOKUP(A705,'[1]TG 2025'!$A$11:$A$731,'[1]TG 2025'!$Q$11:$Q$731,"")</f>
        <v>TOP STAR</v>
      </c>
    </row>
    <row r="706" spans="1:17" s="98" customFormat="1" x14ac:dyDescent="0.2">
      <c r="A706" s="89" t="s">
        <v>236</v>
      </c>
      <c r="B706" s="90" t="s">
        <v>1950</v>
      </c>
      <c r="C706" s="91">
        <v>3329489030313</v>
      </c>
      <c r="D706" s="92" t="s">
        <v>1951</v>
      </c>
      <c r="E706" s="92" t="s">
        <v>1951</v>
      </c>
      <c r="F706" s="92">
        <v>0.83</v>
      </c>
      <c r="G706" s="92"/>
      <c r="H706" s="92">
        <v>0.1</v>
      </c>
      <c r="I706" s="90" t="s">
        <v>1154</v>
      </c>
      <c r="J706" s="92" t="s">
        <v>1175</v>
      </c>
      <c r="K706" s="91" t="s">
        <v>1156</v>
      </c>
      <c r="L706" s="92">
        <v>18</v>
      </c>
      <c r="M706" s="94">
        <v>23</v>
      </c>
      <c r="N706" s="90">
        <v>8</v>
      </c>
      <c r="O706" s="92">
        <v>184</v>
      </c>
      <c r="P706" s="95" t="s">
        <v>1164</v>
      </c>
      <c r="Q706" s="96"/>
    </row>
    <row r="707" spans="1:17" s="98" customFormat="1" x14ac:dyDescent="0.2">
      <c r="A707" s="89" t="s">
        <v>237</v>
      </c>
      <c r="B707" s="90" t="s">
        <v>1952</v>
      </c>
      <c r="C707" s="91">
        <v>3329489030351</v>
      </c>
      <c r="D707" s="92" t="s">
        <v>1951</v>
      </c>
      <c r="E707" s="92" t="s">
        <v>1951</v>
      </c>
      <c r="F707" s="92">
        <v>3.43</v>
      </c>
      <c r="G707" s="92"/>
      <c r="H707" s="92">
        <v>0.4</v>
      </c>
      <c r="I707" s="90" t="s">
        <v>1154</v>
      </c>
      <c r="J707" s="92" t="s">
        <v>1175</v>
      </c>
      <c r="K707" s="91" t="s">
        <v>1156</v>
      </c>
      <c r="L707" s="92">
        <v>10</v>
      </c>
      <c r="M707" s="94">
        <v>8</v>
      </c>
      <c r="N707" s="90">
        <v>10</v>
      </c>
      <c r="O707" s="92">
        <v>80</v>
      </c>
      <c r="P707" s="95" t="s">
        <v>1164</v>
      </c>
      <c r="Q707" s="96"/>
    </row>
    <row r="708" spans="1:17" s="98" customFormat="1" x14ac:dyDescent="0.2">
      <c r="A708" s="89" t="s">
        <v>168</v>
      </c>
      <c r="B708" s="90" t="s">
        <v>1953</v>
      </c>
      <c r="C708" s="91">
        <v>3329489030306</v>
      </c>
      <c r="D708" s="92" t="s">
        <v>1951</v>
      </c>
      <c r="E708" s="92" t="s">
        <v>1951</v>
      </c>
      <c r="F708" s="92">
        <v>0.83</v>
      </c>
      <c r="G708" s="92"/>
      <c r="H708" s="92">
        <v>0.1</v>
      </c>
      <c r="I708" s="90" t="s">
        <v>1154</v>
      </c>
      <c r="J708" s="92" t="s">
        <v>1175</v>
      </c>
      <c r="K708" s="91" t="s">
        <v>1156</v>
      </c>
      <c r="L708" s="92">
        <v>18</v>
      </c>
      <c r="M708" s="94">
        <v>23</v>
      </c>
      <c r="N708" s="90">
        <v>8</v>
      </c>
      <c r="O708" s="92">
        <v>184</v>
      </c>
      <c r="P708" s="95" t="s">
        <v>1164</v>
      </c>
      <c r="Q708" s="96"/>
    </row>
    <row r="709" spans="1:17" s="98" customFormat="1" x14ac:dyDescent="0.2">
      <c r="A709" s="89" t="s">
        <v>167</v>
      </c>
      <c r="B709" s="90" t="s">
        <v>1954</v>
      </c>
      <c r="C709" s="91">
        <v>3329489030344</v>
      </c>
      <c r="D709" s="92" t="s">
        <v>1951</v>
      </c>
      <c r="E709" s="92" t="s">
        <v>1951</v>
      </c>
      <c r="F709" s="92">
        <v>3.43</v>
      </c>
      <c r="G709" s="92"/>
      <c r="H709" s="92">
        <v>0.4</v>
      </c>
      <c r="I709" s="90" t="s">
        <v>1154</v>
      </c>
      <c r="J709" s="92" t="s">
        <v>1175</v>
      </c>
      <c r="K709" s="91" t="s">
        <v>1156</v>
      </c>
      <c r="L709" s="92">
        <v>10</v>
      </c>
      <c r="M709" s="94">
        <v>8</v>
      </c>
      <c r="N709" s="90">
        <v>10</v>
      </c>
      <c r="O709" s="92">
        <v>80</v>
      </c>
      <c r="P709" s="95" t="s">
        <v>1164</v>
      </c>
      <c r="Q709" s="96"/>
    </row>
    <row r="710" spans="1:17" s="98" customFormat="1" x14ac:dyDescent="0.2">
      <c r="A710" s="89" t="s">
        <v>760</v>
      </c>
      <c r="B710" s="90" t="s">
        <v>1955</v>
      </c>
      <c r="C710" s="91">
        <v>3329489030290</v>
      </c>
      <c r="D710" s="92" t="s">
        <v>1951</v>
      </c>
      <c r="E710" s="92" t="s">
        <v>1951</v>
      </c>
      <c r="F710" s="92">
        <v>0.79</v>
      </c>
      <c r="G710" s="92"/>
      <c r="H710" s="92">
        <v>0.1</v>
      </c>
      <c r="I710" s="90" t="s">
        <v>1154</v>
      </c>
      <c r="J710" s="92" t="s">
        <v>1175</v>
      </c>
      <c r="K710" s="91" t="s">
        <v>1156</v>
      </c>
      <c r="L710" s="92">
        <v>18</v>
      </c>
      <c r="M710" s="94">
        <v>23</v>
      </c>
      <c r="N710" s="90">
        <v>8</v>
      </c>
      <c r="O710" s="92">
        <v>184</v>
      </c>
      <c r="P710" s="95" t="s">
        <v>1308</v>
      </c>
      <c r="Q710" s="96"/>
    </row>
    <row r="711" spans="1:17" s="98" customFormat="1" x14ac:dyDescent="0.2">
      <c r="A711" s="89" t="s">
        <v>748</v>
      </c>
      <c r="B711" s="90" t="s">
        <v>1956</v>
      </c>
      <c r="C711" s="91">
        <v>3329489030337</v>
      </c>
      <c r="D711" s="92" t="s">
        <v>1951</v>
      </c>
      <c r="E711" s="92" t="s">
        <v>1951</v>
      </c>
      <c r="F711" s="92">
        <v>3.15</v>
      </c>
      <c r="G711" s="92"/>
      <c r="H711" s="92">
        <v>0.4</v>
      </c>
      <c r="I711" s="90" t="s">
        <v>1154</v>
      </c>
      <c r="J711" s="92" t="s">
        <v>1175</v>
      </c>
      <c r="K711" s="91" t="s">
        <v>1156</v>
      </c>
      <c r="L711" s="92">
        <v>10</v>
      </c>
      <c r="M711" s="94">
        <v>8</v>
      </c>
      <c r="N711" s="90">
        <v>10</v>
      </c>
      <c r="O711" s="92">
        <v>80</v>
      </c>
      <c r="P711" s="95" t="s">
        <v>1308</v>
      </c>
      <c r="Q711" s="96"/>
    </row>
    <row r="712" spans="1:17" s="98" customFormat="1" x14ac:dyDescent="0.2">
      <c r="A712" s="89" t="s">
        <v>170</v>
      </c>
      <c r="B712" s="90" t="s">
        <v>1957</v>
      </c>
      <c r="C712" s="91">
        <v>3329489030320</v>
      </c>
      <c r="D712" s="92" t="s">
        <v>1951</v>
      </c>
      <c r="E712" s="92" t="s">
        <v>1951</v>
      </c>
      <c r="F712" s="92">
        <v>0.83</v>
      </c>
      <c r="G712" s="92"/>
      <c r="H712" s="92">
        <v>0.1</v>
      </c>
      <c r="I712" s="90" t="s">
        <v>1154</v>
      </c>
      <c r="J712" s="92" t="s">
        <v>1175</v>
      </c>
      <c r="K712" s="91" t="s">
        <v>1156</v>
      </c>
      <c r="L712" s="92">
        <v>18</v>
      </c>
      <c r="M712" s="94">
        <v>23</v>
      </c>
      <c r="N712" s="90">
        <v>8</v>
      </c>
      <c r="O712" s="92">
        <v>184</v>
      </c>
      <c r="P712" s="95" t="s">
        <v>1308</v>
      </c>
      <c r="Q712" s="96"/>
    </row>
    <row r="713" spans="1:17" s="98" customFormat="1" x14ac:dyDescent="0.2">
      <c r="A713" s="89" t="s">
        <v>169</v>
      </c>
      <c r="B713" s="90" t="s">
        <v>1958</v>
      </c>
      <c r="C713" s="91">
        <v>3329489030368</v>
      </c>
      <c r="D713" s="92" t="s">
        <v>1951</v>
      </c>
      <c r="E713" s="92" t="s">
        <v>1951</v>
      </c>
      <c r="F713" s="92">
        <v>3.4</v>
      </c>
      <c r="G713" s="92"/>
      <c r="H713" s="92">
        <v>0.4</v>
      </c>
      <c r="I713" s="90" t="s">
        <v>1154</v>
      </c>
      <c r="J713" s="92" t="s">
        <v>1175</v>
      </c>
      <c r="K713" s="91" t="s">
        <v>1156</v>
      </c>
      <c r="L713" s="92">
        <v>10</v>
      </c>
      <c r="M713" s="94">
        <v>8</v>
      </c>
      <c r="N713" s="90">
        <v>10</v>
      </c>
      <c r="O713" s="92">
        <v>80</v>
      </c>
      <c r="P713" s="95" t="s">
        <v>1308</v>
      </c>
      <c r="Q713" s="96"/>
    </row>
    <row r="714" spans="1:17" s="98" customFormat="1" x14ac:dyDescent="0.2">
      <c r="A714" s="89" t="s">
        <v>76</v>
      </c>
      <c r="B714" s="90" t="s">
        <v>1959</v>
      </c>
      <c r="C714" s="91">
        <v>3329489030214</v>
      </c>
      <c r="D714" s="92" t="s">
        <v>1960</v>
      </c>
      <c r="E714" s="92" t="s">
        <v>1960</v>
      </c>
      <c r="F714" s="92">
        <v>2.93</v>
      </c>
      <c r="G714" s="92"/>
      <c r="H714" s="92">
        <v>0.4</v>
      </c>
      <c r="I714" s="90" t="s">
        <v>1154</v>
      </c>
      <c r="J714" s="92" t="s">
        <v>1175</v>
      </c>
      <c r="K714" s="91" t="s">
        <v>1156</v>
      </c>
      <c r="L714" s="92">
        <v>6</v>
      </c>
      <c r="M714" s="94">
        <v>25</v>
      </c>
      <c r="N714" s="90">
        <v>12</v>
      </c>
      <c r="O714" s="92">
        <v>300</v>
      </c>
      <c r="P714" s="95" t="s">
        <v>1629</v>
      </c>
      <c r="Q714" s="101" t="str">
        <f>_xlfn.XLOOKUP(A714,'[1]TG 2025'!$A$11:$A$731,'[1]TG 2025'!$Q$11:$Q$731,"")</f>
        <v>TOP STAR</v>
      </c>
    </row>
    <row r="715" spans="1:17" s="98" customFormat="1" x14ac:dyDescent="0.2">
      <c r="A715" s="89" t="s">
        <v>77</v>
      </c>
      <c r="B715" s="90" t="s">
        <v>1961</v>
      </c>
      <c r="C715" s="91">
        <v>3329489030238</v>
      </c>
      <c r="D715" s="92" t="s">
        <v>1960</v>
      </c>
      <c r="E715" s="92" t="s">
        <v>1960</v>
      </c>
      <c r="F715" s="92">
        <v>2.93</v>
      </c>
      <c r="G715" s="92"/>
      <c r="H715" s="92">
        <v>0.4</v>
      </c>
      <c r="I715" s="90" t="s">
        <v>1154</v>
      </c>
      <c r="J715" s="92" t="s">
        <v>1175</v>
      </c>
      <c r="K715" s="91" t="s">
        <v>1156</v>
      </c>
      <c r="L715" s="92">
        <v>6</v>
      </c>
      <c r="M715" s="94">
        <v>25</v>
      </c>
      <c r="N715" s="90">
        <v>12</v>
      </c>
      <c r="O715" s="92">
        <v>300</v>
      </c>
      <c r="P715" s="95" t="s">
        <v>1629</v>
      </c>
      <c r="Q715" s="96"/>
    </row>
    <row r="716" spans="1:17" s="98" customFormat="1" x14ac:dyDescent="0.2">
      <c r="A716" s="89" t="s">
        <v>78</v>
      </c>
      <c r="B716" s="90" t="s">
        <v>1962</v>
      </c>
      <c r="C716" s="91">
        <v>3329489030245</v>
      </c>
      <c r="D716" s="92" t="s">
        <v>1960</v>
      </c>
      <c r="E716" s="92" t="s">
        <v>1960</v>
      </c>
      <c r="F716" s="92">
        <v>3.21</v>
      </c>
      <c r="G716" s="92"/>
      <c r="H716" s="92">
        <v>0.4</v>
      </c>
      <c r="I716" s="90" t="s">
        <v>1154</v>
      </c>
      <c r="J716" s="92" t="s">
        <v>1175</v>
      </c>
      <c r="K716" s="91" t="s">
        <v>1156</v>
      </c>
      <c r="L716" s="92">
        <v>6</v>
      </c>
      <c r="M716" s="94">
        <v>25</v>
      </c>
      <c r="N716" s="90">
        <v>12</v>
      </c>
      <c r="O716" s="92">
        <v>300</v>
      </c>
      <c r="P716" s="95" t="s">
        <v>1629</v>
      </c>
      <c r="Q716" s="96"/>
    </row>
    <row r="717" spans="1:17" s="98" customFormat="1" x14ac:dyDescent="0.2">
      <c r="A717" s="89" t="s">
        <v>625</v>
      </c>
      <c r="B717" s="90" t="s">
        <v>1963</v>
      </c>
      <c r="C717" s="91">
        <v>3329489040244</v>
      </c>
      <c r="D717" s="92" t="s">
        <v>1124</v>
      </c>
      <c r="E717" s="92" t="s">
        <v>1124</v>
      </c>
      <c r="F717" s="92">
        <v>1.91</v>
      </c>
      <c r="G717" s="92"/>
      <c r="H717" s="92">
        <v>7.4999999999999997E-2</v>
      </c>
      <c r="I717" s="90" t="s">
        <v>1154</v>
      </c>
      <c r="J717" s="92" t="s">
        <v>1175</v>
      </c>
      <c r="K717" s="91" t="s">
        <v>1156</v>
      </c>
      <c r="L717" s="92">
        <v>12</v>
      </c>
      <c r="M717" s="94">
        <v>8</v>
      </c>
      <c r="N717" s="90">
        <v>8</v>
      </c>
      <c r="O717" s="92">
        <v>64</v>
      </c>
      <c r="P717" s="95" t="s">
        <v>1164</v>
      </c>
      <c r="Q717" s="101" t="str">
        <f>_xlfn.XLOOKUP(A717,'[1]TG 2025'!$A$11:$A$731,'[1]TG 2025'!$Q$11:$Q$731,"")</f>
        <v>TOP STAR</v>
      </c>
    </row>
    <row r="718" spans="1:17" s="98" customFormat="1" x14ac:dyDescent="0.2">
      <c r="A718" s="89" t="s">
        <v>633</v>
      </c>
      <c r="B718" s="90" t="s">
        <v>1964</v>
      </c>
      <c r="C718" s="91">
        <v>3329489041005</v>
      </c>
      <c r="D718" s="92" t="s">
        <v>1124</v>
      </c>
      <c r="E718" s="92" t="s">
        <v>1124</v>
      </c>
      <c r="F718" s="92">
        <v>1.66</v>
      </c>
      <c r="G718" s="92"/>
      <c r="H718" s="92">
        <v>0.125</v>
      </c>
      <c r="I718" s="90" t="s">
        <v>1154</v>
      </c>
      <c r="J718" s="92" t="s">
        <v>1175</v>
      </c>
      <c r="K718" s="91" t="s">
        <v>1156</v>
      </c>
      <c r="L718" s="92">
        <v>12</v>
      </c>
      <c r="M718" s="94">
        <v>8</v>
      </c>
      <c r="N718" s="90">
        <v>6</v>
      </c>
      <c r="O718" s="92">
        <v>48</v>
      </c>
      <c r="P718" s="95" t="s">
        <v>1164</v>
      </c>
      <c r="Q718" s="101" t="str">
        <f>_xlfn.XLOOKUP(A718,'[1]TG 2025'!$A$11:$A$731,'[1]TG 2025'!$Q$11:$Q$731,"")</f>
        <v>TOP STAR</v>
      </c>
    </row>
    <row r="719" spans="1:17" s="98" customFormat="1" x14ac:dyDescent="0.2">
      <c r="A719" s="89" t="s">
        <v>630</v>
      </c>
      <c r="B719" s="90" t="s">
        <v>1965</v>
      </c>
      <c r="C719" s="91">
        <v>3329489041043</v>
      </c>
      <c r="D719" s="92" t="s">
        <v>1124</v>
      </c>
      <c r="E719" s="92" t="s">
        <v>1124</v>
      </c>
      <c r="F719" s="92">
        <v>0.96</v>
      </c>
      <c r="G719" s="92"/>
      <c r="H719" s="92">
        <v>0.04</v>
      </c>
      <c r="I719" s="90" t="s">
        <v>1154</v>
      </c>
      <c r="J719" s="92" t="s">
        <v>1175</v>
      </c>
      <c r="K719" s="91" t="s">
        <v>1156</v>
      </c>
      <c r="L719" s="92">
        <v>15</v>
      </c>
      <c r="M719" s="94">
        <v>8</v>
      </c>
      <c r="N719" s="90">
        <v>10</v>
      </c>
      <c r="O719" s="92">
        <v>80</v>
      </c>
      <c r="P719" s="95" t="s">
        <v>1164</v>
      </c>
      <c r="Q719" s="96"/>
    </row>
    <row r="720" spans="1:17" s="98" customFormat="1" x14ac:dyDescent="0.2">
      <c r="A720" s="89" t="s">
        <v>635</v>
      </c>
      <c r="B720" s="90" t="s">
        <v>1966</v>
      </c>
      <c r="C720" s="91">
        <v>3329489041029</v>
      </c>
      <c r="D720" s="92" t="s">
        <v>1124</v>
      </c>
      <c r="E720" s="92" t="s">
        <v>1124</v>
      </c>
      <c r="F720" s="92">
        <v>1.75</v>
      </c>
      <c r="G720" s="92"/>
      <c r="H720" s="92">
        <v>0.125</v>
      </c>
      <c r="I720" s="90" t="s">
        <v>1154</v>
      </c>
      <c r="J720" s="92" t="s">
        <v>1175</v>
      </c>
      <c r="K720" s="91" t="s">
        <v>1156</v>
      </c>
      <c r="L720" s="92">
        <v>12</v>
      </c>
      <c r="M720" s="94">
        <v>8</v>
      </c>
      <c r="N720" s="90">
        <v>6</v>
      </c>
      <c r="O720" s="92">
        <v>48</v>
      </c>
      <c r="P720" s="95" t="s">
        <v>1164</v>
      </c>
      <c r="Q720" s="96"/>
    </row>
    <row r="721" spans="1:17" s="98" customFormat="1" x14ac:dyDescent="0.2">
      <c r="A721" s="89" t="s">
        <v>628</v>
      </c>
      <c r="B721" s="90" t="s">
        <v>1967</v>
      </c>
      <c r="C721" s="91">
        <v>3329489040251</v>
      </c>
      <c r="D721" s="92" t="s">
        <v>1124</v>
      </c>
      <c r="E721" s="92" t="s">
        <v>1124</v>
      </c>
      <c r="F721" s="92">
        <v>1.87</v>
      </c>
      <c r="G721" s="92"/>
      <c r="H721" s="92">
        <v>7.4999999999999997E-2</v>
      </c>
      <c r="I721" s="90" t="s">
        <v>1154</v>
      </c>
      <c r="J721" s="92" t="s">
        <v>1175</v>
      </c>
      <c r="K721" s="91" t="s">
        <v>1156</v>
      </c>
      <c r="L721" s="92">
        <v>12</v>
      </c>
      <c r="M721" s="94">
        <v>8</v>
      </c>
      <c r="N721" s="90">
        <v>8</v>
      </c>
      <c r="O721" s="92">
        <v>64</v>
      </c>
      <c r="P721" s="95" t="s">
        <v>1164</v>
      </c>
      <c r="Q721" s="101" t="str">
        <f>_xlfn.XLOOKUP(A721,'[1]TG 2025'!$A$11:$A$731,'[1]TG 2025'!$Q$11:$Q$731,"")</f>
        <v>TOP STAR</v>
      </c>
    </row>
    <row r="722" spans="1:17" s="98" customFormat="1" x14ac:dyDescent="0.2">
      <c r="A722" s="89" t="s">
        <v>639</v>
      </c>
      <c r="B722" s="90" t="s">
        <v>1968</v>
      </c>
      <c r="C722" s="91">
        <v>3329489041036</v>
      </c>
      <c r="D722" s="92" t="s">
        <v>1124</v>
      </c>
      <c r="E722" s="92" t="s">
        <v>1124</v>
      </c>
      <c r="F722" s="92">
        <v>1.8</v>
      </c>
      <c r="G722" s="92"/>
      <c r="H722" s="92">
        <v>0.125</v>
      </c>
      <c r="I722" s="90" t="s">
        <v>1154</v>
      </c>
      <c r="J722" s="92" t="s">
        <v>1175</v>
      </c>
      <c r="K722" s="91" t="s">
        <v>1156</v>
      </c>
      <c r="L722" s="92">
        <v>12</v>
      </c>
      <c r="M722" s="94">
        <v>8</v>
      </c>
      <c r="N722" s="90">
        <v>6</v>
      </c>
      <c r="O722" s="92">
        <v>48</v>
      </c>
      <c r="P722" s="95" t="s">
        <v>1164</v>
      </c>
      <c r="Q722" s="101" t="str">
        <f>_xlfn.XLOOKUP(A722,'[1]TG 2025'!$A$11:$A$731,'[1]TG 2025'!$Q$11:$Q$731,"")</f>
        <v>TOP STAR</v>
      </c>
    </row>
    <row r="723" spans="1:17" s="98" customFormat="1" x14ac:dyDescent="0.2">
      <c r="A723" s="89" t="s">
        <v>637</v>
      </c>
      <c r="B723" s="90" t="s">
        <v>1969</v>
      </c>
      <c r="C723" s="91">
        <v>3329489041012</v>
      </c>
      <c r="D723" s="92" t="s">
        <v>1124</v>
      </c>
      <c r="E723" s="92" t="s">
        <v>1124</v>
      </c>
      <c r="F723" s="92">
        <v>1.71</v>
      </c>
      <c r="G723" s="92"/>
      <c r="H723" s="92">
        <v>0.125</v>
      </c>
      <c r="I723" s="90" t="s">
        <v>1154</v>
      </c>
      <c r="J723" s="92" t="s">
        <v>1175</v>
      </c>
      <c r="K723" s="91" t="s">
        <v>1156</v>
      </c>
      <c r="L723" s="92">
        <v>12</v>
      </c>
      <c r="M723" s="94">
        <v>8</v>
      </c>
      <c r="N723" s="90">
        <v>6</v>
      </c>
      <c r="O723" s="92">
        <v>48</v>
      </c>
      <c r="P723" s="95" t="s">
        <v>1164</v>
      </c>
      <c r="Q723" s="96"/>
    </row>
    <row r="724" spans="1:17" s="98" customFormat="1" x14ac:dyDescent="0.2">
      <c r="A724" s="89" t="s">
        <v>194</v>
      </c>
      <c r="B724" s="90" t="s">
        <v>1970</v>
      </c>
      <c r="C724" s="91">
        <v>3329489040305</v>
      </c>
      <c r="D724" s="92" t="s">
        <v>1971</v>
      </c>
      <c r="E724" s="92" t="s">
        <v>1971</v>
      </c>
      <c r="F724" s="92">
        <v>1.91</v>
      </c>
      <c r="G724" s="92"/>
      <c r="H724" s="92">
        <v>0.2</v>
      </c>
      <c r="I724" s="90" t="s">
        <v>1154</v>
      </c>
      <c r="J724" s="92" t="s">
        <v>1175</v>
      </c>
      <c r="K724" s="91" t="s">
        <v>1156</v>
      </c>
      <c r="L724" s="92">
        <v>10</v>
      </c>
      <c r="M724" s="94">
        <v>12</v>
      </c>
      <c r="N724" s="90">
        <v>6</v>
      </c>
      <c r="O724" s="92">
        <v>72</v>
      </c>
      <c r="P724" s="95" t="s">
        <v>1308</v>
      </c>
      <c r="Q724" s="101" t="str">
        <f>_xlfn.XLOOKUP(A724,'[1]TG 2025'!$A$11:$A$731,'[1]TG 2025'!$Q$11:$Q$731,"")</f>
        <v>TOP STAR</v>
      </c>
    </row>
    <row r="725" spans="1:17" s="98" customFormat="1" ht="49.5" x14ac:dyDescent="0.2">
      <c r="A725" s="89" t="s">
        <v>1972</v>
      </c>
      <c r="B725" s="90" t="s">
        <v>1973</v>
      </c>
      <c r="C725" s="91">
        <v>3329480002692</v>
      </c>
      <c r="D725" s="92" t="s">
        <v>1974</v>
      </c>
      <c r="E725" s="92" t="s">
        <v>1128</v>
      </c>
      <c r="F725" s="89">
        <v>4.9009999999999998</v>
      </c>
      <c r="G725" s="113" t="s">
        <v>1975</v>
      </c>
      <c r="H725" s="92">
        <v>0.05</v>
      </c>
      <c r="I725" s="90" t="s">
        <v>1154</v>
      </c>
      <c r="J725" s="92" t="s">
        <v>1175</v>
      </c>
      <c r="K725" s="91" t="s">
        <v>1156</v>
      </c>
      <c r="L725" s="92">
        <v>16</v>
      </c>
      <c r="M725" s="94">
        <v>20</v>
      </c>
      <c r="N725" s="90">
        <v>9</v>
      </c>
      <c r="O725" s="92">
        <v>180</v>
      </c>
      <c r="P725" s="95" t="s">
        <v>1308</v>
      </c>
      <c r="Q725" s="96"/>
    </row>
    <row r="726" spans="1:17" s="98" customFormat="1" ht="33" x14ac:dyDescent="0.2">
      <c r="A726" s="89" t="s">
        <v>1976</v>
      </c>
      <c r="B726" s="90" t="s">
        <v>1977</v>
      </c>
      <c r="C726" s="91">
        <v>3329480002722</v>
      </c>
      <c r="D726" s="92" t="s">
        <v>1974</v>
      </c>
      <c r="E726" s="92" t="s">
        <v>1128</v>
      </c>
      <c r="F726" s="89">
        <v>6.4960000000000004</v>
      </c>
      <c r="G726" s="113" t="s">
        <v>1978</v>
      </c>
      <c r="H726" s="92">
        <v>2.5000000000000001E-2</v>
      </c>
      <c r="I726" s="90" t="s">
        <v>1154</v>
      </c>
      <c r="J726" s="92" t="s">
        <v>1175</v>
      </c>
      <c r="K726" s="91" t="s">
        <v>1156</v>
      </c>
      <c r="L726" s="92">
        <v>15</v>
      </c>
      <c r="M726" s="94">
        <v>20</v>
      </c>
      <c r="N726" s="90">
        <v>9</v>
      </c>
      <c r="O726" s="92">
        <v>180</v>
      </c>
      <c r="P726" s="95" t="s">
        <v>1176</v>
      </c>
      <c r="Q726" s="96"/>
    </row>
    <row r="727" spans="1:17" s="98" customFormat="1" ht="49.5" x14ac:dyDescent="0.2">
      <c r="A727" s="89" t="s">
        <v>1979</v>
      </c>
      <c r="B727" s="90" t="s">
        <v>1980</v>
      </c>
      <c r="C727" s="91">
        <v>3329480002715</v>
      </c>
      <c r="D727" s="92" t="s">
        <v>1974</v>
      </c>
      <c r="E727" s="92" t="s">
        <v>1128</v>
      </c>
      <c r="F727" s="89">
        <v>5.65</v>
      </c>
      <c r="G727" s="113" t="s">
        <v>1981</v>
      </c>
      <c r="H727" s="92">
        <v>0.05</v>
      </c>
      <c r="I727" s="90" t="s">
        <v>1154</v>
      </c>
      <c r="J727" s="92" t="s">
        <v>1175</v>
      </c>
      <c r="K727" s="91" t="s">
        <v>1156</v>
      </c>
      <c r="L727" s="92">
        <v>8</v>
      </c>
      <c r="M727" s="94">
        <v>20</v>
      </c>
      <c r="N727" s="90">
        <v>9</v>
      </c>
      <c r="O727" s="92">
        <v>180</v>
      </c>
      <c r="P727" s="95" t="s">
        <v>1308</v>
      </c>
      <c r="Q727" s="96"/>
    </row>
    <row r="728" spans="1:17" s="98" customFormat="1" ht="49.5" x14ac:dyDescent="0.2">
      <c r="A728" s="89" t="s">
        <v>1982</v>
      </c>
      <c r="B728" s="90" t="s">
        <v>1983</v>
      </c>
      <c r="C728" s="91">
        <v>3329480002739</v>
      </c>
      <c r="D728" s="92" t="s">
        <v>1974</v>
      </c>
      <c r="E728" s="92" t="s">
        <v>1128</v>
      </c>
      <c r="F728" s="89">
        <v>5.28</v>
      </c>
      <c r="G728" s="113" t="s">
        <v>1984</v>
      </c>
      <c r="H728" s="92">
        <v>0.05</v>
      </c>
      <c r="I728" s="90" t="s">
        <v>1154</v>
      </c>
      <c r="J728" s="92" t="s">
        <v>1175</v>
      </c>
      <c r="K728" s="91" t="s">
        <v>1156</v>
      </c>
      <c r="L728" s="92">
        <v>8</v>
      </c>
      <c r="M728" s="94">
        <v>20</v>
      </c>
      <c r="N728" s="90">
        <v>9</v>
      </c>
      <c r="O728" s="92">
        <v>180</v>
      </c>
      <c r="P728" s="95" t="s">
        <v>1308</v>
      </c>
      <c r="Q728" s="96"/>
    </row>
    <row r="729" spans="1:17" s="98" customFormat="1" x14ac:dyDescent="0.2">
      <c r="A729" s="89" t="s">
        <v>1985</v>
      </c>
      <c r="B729" s="90" t="s">
        <v>1986</v>
      </c>
      <c r="C729" s="91">
        <v>3760161798006</v>
      </c>
      <c r="D729" s="92" t="s">
        <v>1987</v>
      </c>
      <c r="E729" s="92" t="s">
        <v>1988</v>
      </c>
      <c r="F729" s="92">
        <v>2.81</v>
      </c>
      <c r="G729" s="92" t="s">
        <v>1384</v>
      </c>
      <c r="H729" s="92">
        <v>1</v>
      </c>
      <c r="I729" s="90" t="s">
        <v>1989</v>
      </c>
      <c r="J729" s="92" t="s">
        <v>1175</v>
      </c>
      <c r="K729" s="91" t="s">
        <v>1585</v>
      </c>
      <c r="L729" s="92">
        <v>6</v>
      </c>
      <c r="M729" s="94">
        <v>25</v>
      </c>
      <c r="N729" s="90">
        <v>6</v>
      </c>
      <c r="O729" s="92">
        <v>150</v>
      </c>
      <c r="P729" s="95" t="s">
        <v>1176</v>
      </c>
      <c r="Q729" s="96"/>
    </row>
    <row r="730" spans="1:17" s="98" customFormat="1" x14ac:dyDescent="0.2">
      <c r="A730" s="89" t="s">
        <v>1990</v>
      </c>
      <c r="B730" s="90" t="s">
        <v>1991</v>
      </c>
      <c r="C730" s="91">
        <v>3760161798013</v>
      </c>
      <c r="D730" s="92" t="s">
        <v>1987</v>
      </c>
      <c r="E730" s="92" t="s">
        <v>1988</v>
      </c>
      <c r="F730" s="92">
        <v>2.84</v>
      </c>
      <c r="G730" s="92" t="s">
        <v>1384</v>
      </c>
      <c r="H730" s="92">
        <v>1</v>
      </c>
      <c r="I730" s="90" t="s">
        <v>1989</v>
      </c>
      <c r="J730" s="92" t="s">
        <v>1175</v>
      </c>
      <c r="K730" s="91" t="s">
        <v>1585</v>
      </c>
      <c r="L730" s="92">
        <v>6</v>
      </c>
      <c r="M730" s="94">
        <v>25</v>
      </c>
      <c r="N730" s="90">
        <v>6</v>
      </c>
      <c r="O730" s="92">
        <v>150</v>
      </c>
      <c r="P730" s="95" t="s">
        <v>1176</v>
      </c>
      <c r="Q730" s="96"/>
    </row>
    <row r="731" spans="1:17" s="98" customFormat="1" x14ac:dyDescent="0.2">
      <c r="A731" s="89" t="s">
        <v>1992</v>
      </c>
      <c r="B731" s="90" t="s">
        <v>1993</v>
      </c>
      <c r="C731" s="91">
        <v>3760161798020</v>
      </c>
      <c r="D731" s="92" t="s">
        <v>1987</v>
      </c>
      <c r="E731" s="92" t="s">
        <v>1988</v>
      </c>
      <c r="F731" s="92">
        <v>2.84</v>
      </c>
      <c r="G731" s="92" t="s">
        <v>1384</v>
      </c>
      <c r="H731" s="92">
        <v>1</v>
      </c>
      <c r="I731" s="90" t="s">
        <v>1989</v>
      </c>
      <c r="J731" s="92" t="s">
        <v>1175</v>
      </c>
      <c r="K731" s="91" t="s">
        <v>1585</v>
      </c>
      <c r="L731" s="92">
        <v>6</v>
      </c>
      <c r="M731" s="94">
        <v>25</v>
      </c>
      <c r="N731" s="90">
        <v>6</v>
      </c>
      <c r="O731" s="92">
        <v>150</v>
      </c>
      <c r="P731" s="95" t="s">
        <v>1176</v>
      </c>
      <c r="Q731" s="96"/>
    </row>
    <row r="732" spans="1:17" s="98" customFormat="1" x14ac:dyDescent="0.2">
      <c r="A732" s="89" t="s">
        <v>1994</v>
      </c>
      <c r="B732" s="90" t="s">
        <v>1995</v>
      </c>
      <c r="C732" s="91">
        <v>3760161798037</v>
      </c>
      <c r="D732" s="92" t="s">
        <v>1987</v>
      </c>
      <c r="E732" s="92" t="s">
        <v>1988</v>
      </c>
      <c r="F732" s="92">
        <v>4.24</v>
      </c>
      <c r="G732" s="92" t="s">
        <v>1384</v>
      </c>
      <c r="H732" s="92">
        <v>1</v>
      </c>
      <c r="I732" s="90" t="s">
        <v>1989</v>
      </c>
      <c r="J732" s="92" t="s">
        <v>1175</v>
      </c>
      <c r="K732" s="91" t="s">
        <v>1585</v>
      </c>
      <c r="L732" s="92">
        <v>6</v>
      </c>
      <c r="M732" s="94">
        <v>25</v>
      </c>
      <c r="N732" s="90">
        <v>6</v>
      </c>
      <c r="O732" s="92">
        <v>150</v>
      </c>
      <c r="P732" s="95" t="s">
        <v>1176</v>
      </c>
      <c r="Q732" s="96"/>
    </row>
    <row r="733" spans="1:17" s="98" customFormat="1" ht="17.25" thickBot="1" x14ac:dyDescent="0.25">
      <c r="A733" s="89" t="s">
        <v>1996</v>
      </c>
      <c r="B733" s="90" t="s">
        <v>1997</v>
      </c>
      <c r="C733" s="91">
        <v>3760161798044</v>
      </c>
      <c r="D733" s="92" t="s">
        <v>1987</v>
      </c>
      <c r="E733" s="92" t="s">
        <v>1988</v>
      </c>
      <c r="F733" s="92">
        <v>4.3</v>
      </c>
      <c r="G733" s="92" t="s">
        <v>1384</v>
      </c>
      <c r="H733" s="92">
        <v>1</v>
      </c>
      <c r="I733" s="90" t="s">
        <v>1989</v>
      </c>
      <c r="J733" s="92" t="s">
        <v>1175</v>
      </c>
      <c r="K733" s="91" t="s">
        <v>1585</v>
      </c>
      <c r="L733" s="92">
        <v>6</v>
      </c>
      <c r="M733" s="94">
        <v>25</v>
      </c>
      <c r="N733" s="90">
        <v>6</v>
      </c>
      <c r="O733" s="92">
        <v>150</v>
      </c>
      <c r="P733" s="95" t="s">
        <v>1176</v>
      </c>
      <c r="Q733" s="114"/>
    </row>
    <row r="734" spans="1:17" x14ac:dyDescent="0.2">
      <c r="A734" s="104" t="s">
        <v>1998</v>
      </c>
      <c r="B734" s="115" t="s">
        <v>1999</v>
      </c>
      <c r="C734" s="91">
        <v>8021161004883</v>
      </c>
      <c r="D734" s="116" t="s">
        <v>2000</v>
      </c>
      <c r="E734" s="113" t="s">
        <v>2001</v>
      </c>
      <c r="F734" s="116">
        <v>1.96</v>
      </c>
      <c r="G734" s="92" t="s">
        <v>2223</v>
      </c>
      <c r="H734" s="92">
        <v>0.48499999999999999</v>
      </c>
      <c r="I734" s="90" t="s">
        <v>1252</v>
      </c>
      <c r="J734" s="92" t="s">
        <v>1175</v>
      </c>
      <c r="K734" s="91" t="s">
        <v>1585</v>
      </c>
      <c r="L734" s="92">
        <v>10</v>
      </c>
      <c r="M734" s="94">
        <v>4</v>
      </c>
      <c r="N734" s="90">
        <v>6</v>
      </c>
      <c r="O734" s="92">
        <v>24</v>
      </c>
      <c r="P734" s="95" t="s">
        <v>1157</v>
      </c>
      <c r="Q734" s="80"/>
    </row>
    <row r="735" spans="1:17" x14ac:dyDescent="0.2">
      <c r="A735" s="104" t="s">
        <v>2002</v>
      </c>
      <c r="B735" s="115" t="s">
        <v>2003</v>
      </c>
      <c r="C735" s="91">
        <v>8021161004906</v>
      </c>
      <c r="D735" s="116" t="s">
        <v>2000</v>
      </c>
      <c r="E735" s="113" t="s">
        <v>2001</v>
      </c>
      <c r="F735" s="116">
        <v>2.62</v>
      </c>
      <c r="G735" s="92" t="s">
        <v>2223</v>
      </c>
      <c r="H735" s="92">
        <v>0.56899999999999995</v>
      </c>
      <c r="I735" s="90" t="s">
        <v>1252</v>
      </c>
      <c r="J735" s="92" t="s">
        <v>1175</v>
      </c>
      <c r="K735" s="91" t="s">
        <v>1585</v>
      </c>
      <c r="L735" s="92">
        <v>10</v>
      </c>
      <c r="M735" s="94">
        <v>2</v>
      </c>
      <c r="N735" s="90">
        <v>5</v>
      </c>
      <c r="O735" s="92">
        <v>10</v>
      </c>
      <c r="P735" s="95" t="s">
        <v>1157</v>
      </c>
      <c r="Q735" s="80"/>
    </row>
    <row r="736" spans="1:17" x14ac:dyDescent="0.2">
      <c r="A736" s="104" t="s">
        <v>2004</v>
      </c>
      <c r="B736" s="115" t="s">
        <v>2005</v>
      </c>
      <c r="C736" s="91">
        <v>8429967311523</v>
      </c>
      <c r="D736" s="117" t="s">
        <v>2000</v>
      </c>
      <c r="E736" s="118" t="s">
        <v>2006</v>
      </c>
      <c r="F736" s="117">
        <v>1.99</v>
      </c>
      <c r="G736" s="92" t="s">
        <v>2223</v>
      </c>
      <c r="H736" s="92">
        <v>0.23100000000000001</v>
      </c>
      <c r="I736" s="90" t="s">
        <v>1252</v>
      </c>
      <c r="J736" s="92" t="s">
        <v>1175</v>
      </c>
      <c r="K736" s="91" t="s">
        <v>1585</v>
      </c>
      <c r="L736" s="92">
        <v>30</v>
      </c>
      <c r="M736" s="94">
        <v>4</v>
      </c>
      <c r="N736" s="90">
        <v>10</v>
      </c>
      <c r="O736" s="92">
        <v>40</v>
      </c>
      <c r="P736" s="95" t="s">
        <v>1420</v>
      </c>
      <c r="Q736" s="80"/>
    </row>
    <row r="737" spans="1:17" x14ac:dyDescent="0.2">
      <c r="A737" s="104" t="s">
        <v>2007</v>
      </c>
      <c r="B737" s="115" t="s">
        <v>2008</v>
      </c>
      <c r="C737" s="91">
        <v>8429967321515</v>
      </c>
      <c r="D737" s="117" t="s">
        <v>2000</v>
      </c>
      <c r="E737" s="118" t="s">
        <v>2006</v>
      </c>
      <c r="F737" s="117">
        <v>1.4</v>
      </c>
      <c r="G737" s="92" t="s">
        <v>2223</v>
      </c>
      <c r="H737" s="92">
        <v>0.182</v>
      </c>
      <c r="I737" s="90" t="s">
        <v>1252</v>
      </c>
      <c r="J737" s="92" t="s">
        <v>1175</v>
      </c>
      <c r="K737" s="91" t="s">
        <v>1585</v>
      </c>
      <c r="L737" s="92">
        <v>25</v>
      </c>
      <c r="M737" s="94">
        <v>7</v>
      </c>
      <c r="N737" s="90">
        <v>8</v>
      </c>
      <c r="O737" s="92">
        <v>56</v>
      </c>
      <c r="P737" s="95" t="s">
        <v>1420</v>
      </c>
      <c r="Q737" s="80"/>
    </row>
    <row r="738" spans="1:17" x14ac:dyDescent="0.3">
      <c r="A738" s="104" t="s">
        <v>2009</v>
      </c>
      <c r="B738" s="115" t="s">
        <v>2010</v>
      </c>
      <c r="C738" s="91">
        <v>8008195002139</v>
      </c>
      <c r="D738" s="116" t="s">
        <v>2011</v>
      </c>
      <c r="E738" s="119" t="s">
        <v>2012</v>
      </c>
      <c r="F738" s="116">
        <v>7.22</v>
      </c>
      <c r="G738" s="92" t="s">
        <v>2223</v>
      </c>
      <c r="H738" s="92">
        <v>0.65</v>
      </c>
      <c r="I738" s="90" t="s">
        <v>1252</v>
      </c>
      <c r="J738" s="92" t="s">
        <v>1175</v>
      </c>
      <c r="K738" s="91" t="s">
        <v>1585</v>
      </c>
      <c r="L738" s="92">
        <v>6</v>
      </c>
      <c r="M738" s="94">
        <v>9</v>
      </c>
      <c r="N738" s="90">
        <v>3</v>
      </c>
      <c r="O738" s="92">
        <v>27</v>
      </c>
      <c r="P738" s="95" t="s">
        <v>2013</v>
      </c>
      <c r="Q738" s="80"/>
    </row>
    <row r="739" spans="1:17" x14ac:dyDescent="0.3">
      <c r="A739" s="104" t="s">
        <v>2014</v>
      </c>
      <c r="B739" s="115" t="s">
        <v>2015</v>
      </c>
      <c r="C739" s="91">
        <v>8008195002160</v>
      </c>
      <c r="D739" s="116" t="s">
        <v>2011</v>
      </c>
      <c r="E739" s="119" t="s">
        <v>2012</v>
      </c>
      <c r="F739" s="116">
        <v>7.22</v>
      </c>
      <c r="G739" s="92" t="s">
        <v>2223</v>
      </c>
      <c r="H739" s="92">
        <v>0.68</v>
      </c>
      <c r="I739" s="90" t="s">
        <v>1252</v>
      </c>
      <c r="J739" s="92" t="s">
        <v>1175</v>
      </c>
      <c r="K739" s="91" t="s">
        <v>1585</v>
      </c>
      <c r="L739" s="92">
        <v>6</v>
      </c>
      <c r="M739" s="94">
        <v>10</v>
      </c>
      <c r="N739" s="90">
        <v>3</v>
      </c>
      <c r="O739" s="92">
        <v>30</v>
      </c>
      <c r="P739" s="95" t="s">
        <v>2013</v>
      </c>
      <c r="Q739" s="80"/>
    </row>
    <row r="740" spans="1:17" x14ac:dyDescent="0.3">
      <c r="A740" s="104" t="s">
        <v>2016</v>
      </c>
      <c r="B740" s="115" t="s">
        <v>2017</v>
      </c>
      <c r="C740" s="91">
        <v>8008195002191</v>
      </c>
      <c r="D740" s="116" t="s">
        <v>2011</v>
      </c>
      <c r="E740" s="119" t="s">
        <v>2012</v>
      </c>
      <c r="F740" s="116">
        <v>7.22</v>
      </c>
      <c r="G740" s="92" t="s">
        <v>2223</v>
      </c>
      <c r="H740" s="92">
        <v>0.67</v>
      </c>
      <c r="I740" s="90" t="s">
        <v>1252</v>
      </c>
      <c r="J740" s="92" t="s">
        <v>1175</v>
      </c>
      <c r="K740" s="91" t="s">
        <v>1585</v>
      </c>
      <c r="L740" s="92">
        <v>6</v>
      </c>
      <c r="M740" s="94">
        <v>12</v>
      </c>
      <c r="N740" s="90">
        <v>3</v>
      </c>
      <c r="O740" s="92">
        <v>36</v>
      </c>
      <c r="P740" s="95" t="s">
        <v>1157</v>
      </c>
      <c r="Q740" s="80"/>
    </row>
    <row r="741" spans="1:17" x14ac:dyDescent="0.3">
      <c r="A741" s="104" t="s">
        <v>2018</v>
      </c>
      <c r="B741" s="115" t="s">
        <v>2019</v>
      </c>
      <c r="C741" s="91">
        <v>8008195002221</v>
      </c>
      <c r="D741" s="116" t="s">
        <v>2011</v>
      </c>
      <c r="E741" s="119" t="s">
        <v>2012</v>
      </c>
      <c r="F741" s="116">
        <v>7.88</v>
      </c>
      <c r="G741" s="92" t="s">
        <v>2223</v>
      </c>
      <c r="H741" s="92">
        <v>1</v>
      </c>
      <c r="I741" s="90" t="s">
        <v>1252</v>
      </c>
      <c r="J741" s="92" t="s">
        <v>1175</v>
      </c>
      <c r="K741" s="91" t="s">
        <v>1585</v>
      </c>
      <c r="L741" s="92">
        <v>4</v>
      </c>
      <c r="M741" s="94">
        <v>6</v>
      </c>
      <c r="N741" s="90">
        <v>5</v>
      </c>
      <c r="O741" s="92">
        <v>30</v>
      </c>
      <c r="P741" s="95" t="s">
        <v>1157</v>
      </c>
      <c r="Q741" s="80"/>
    </row>
    <row r="742" spans="1:17" x14ac:dyDescent="0.3">
      <c r="A742" s="104" t="s">
        <v>2020</v>
      </c>
      <c r="B742" s="115" t="s">
        <v>2021</v>
      </c>
      <c r="C742" s="91">
        <v>8008195002252</v>
      </c>
      <c r="D742" s="116" t="s">
        <v>2011</v>
      </c>
      <c r="E742" s="119" t="s">
        <v>2012</v>
      </c>
      <c r="F742" s="116">
        <v>7.88</v>
      </c>
      <c r="G742" s="92" t="s">
        <v>2223</v>
      </c>
      <c r="H742" s="92">
        <v>1</v>
      </c>
      <c r="I742" s="90" t="s">
        <v>1252</v>
      </c>
      <c r="J742" s="92" t="s">
        <v>1175</v>
      </c>
      <c r="K742" s="91" t="s">
        <v>1585</v>
      </c>
      <c r="L742" s="92">
        <v>4</v>
      </c>
      <c r="M742" s="94">
        <v>6</v>
      </c>
      <c r="N742" s="90">
        <v>5</v>
      </c>
      <c r="O742" s="92">
        <v>30</v>
      </c>
      <c r="P742" s="95" t="s">
        <v>1157</v>
      </c>
      <c r="Q742" s="80"/>
    </row>
    <row r="743" spans="1:17" ht="17.45" customHeight="1" x14ac:dyDescent="0.3">
      <c r="A743" s="104" t="s">
        <v>2022</v>
      </c>
      <c r="B743" s="115" t="s">
        <v>2023</v>
      </c>
      <c r="C743" s="91">
        <v>8008195002283</v>
      </c>
      <c r="D743" s="116" t="s">
        <v>2011</v>
      </c>
      <c r="E743" s="119" t="s">
        <v>2012</v>
      </c>
      <c r="F743" s="116">
        <v>7.88</v>
      </c>
      <c r="G743" s="92" t="s">
        <v>2223</v>
      </c>
      <c r="H743" s="92">
        <v>0.94</v>
      </c>
      <c r="I743" s="90" t="s">
        <v>1252</v>
      </c>
      <c r="J743" s="92" t="s">
        <v>1175</v>
      </c>
      <c r="K743" s="91" t="s">
        <v>1585</v>
      </c>
      <c r="L743" s="92">
        <v>4</v>
      </c>
      <c r="M743" s="94">
        <v>8</v>
      </c>
      <c r="N743" s="90">
        <v>5</v>
      </c>
      <c r="O743" s="92">
        <v>40</v>
      </c>
      <c r="P743" s="95" t="s">
        <v>1157</v>
      </c>
      <c r="Q743" s="80"/>
    </row>
    <row r="744" spans="1:17" ht="17.45" customHeight="1" x14ac:dyDescent="0.3">
      <c r="A744" s="104" t="s">
        <v>2024</v>
      </c>
      <c r="B744" s="115" t="s">
        <v>2025</v>
      </c>
      <c r="C744" s="91">
        <v>8008195002313</v>
      </c>
      <c r="D744" s="116" t="s">
        <v>2011</v>
      </c>
      <c r="E744" s="119" t="s">
        <v>2012</v>
      </c>
      <c r="F744" s="116">
        <v>7.88</v>
      </c>
      <c r="G744" s="92" t="s">
        <v>2223</v>
      </c>
      <c r="H744" s="92">
        <v>0.91</v>
      </c>
      <c r="I744" s="90" t="s">
        <v>1252</v>
      </c>
      <c r="J744" s="92" t="s">
        <v>1175</v>
      </c>
      <c r="K744" s="91" t="s">
        <v>1585</v>
      </c>
      <c r="L744" s="92">
        <v>4</v>
      </c>
      <c r="M744" s="94">
        <v>8</v>
      </c>
      <c r="N744" s="90">
        <v>5</v>
      </c>
      <c r="O744" s="92">
        <v>40</v>
      </c>
      <c r="P744" s="95" t="s">
        <v>1157</v>
      </c>
      <c r="Q744" s="80"/>
    </row>
    <row r="745" spans="1:17" s="98" customFormat="1" x14ac:dyDescent="0.2">
      <c r="A745" s="111"/>
      <c r="B745" s="112"/>
      <c r="C745" s="120"/>
      <c r="D745" s="97"/>
      <c r="E745" s="97"/>
      <c r="F745" s="97"/>
      <c r="G745" s="97"/>
      <c r="H745" s="97"/>
      <c r="I745" s="112"/>
      <c r="J745" s="97"/>
      <c r="K745" s="120"/>
      <c r="L745" s="97"/>
      <c r="M745" s="121"/>
      <c r="N745" s="112"/>
      <c r="O745" s="97"/>
      <c r="P745" s="120"/>
      <c r="Q745" s="122"/>
    </row>
    <row r="746" spans="1:17" s="98" customFormat="1" x14ac:dyDescent="0.2">
      <c r="A746" s="111"/>
      <c r="B746" s="112"/>
      <c r="C746" s="120"/>
      <c r="D746" s="97"/>
      <c r="E746" s="97"/>
      <c r="F746" s="97"/>
      <c r="G746" s="97"/>
      <c r="H746" s="97"/>
      <c r="I746" s="112"/>
      <c r="J746" s="97"/>
      <c r="K746" s="120"/>
      <c r="L746" s="97"/>
      <c r="M746" s="121"/>
      <c r="N746" s="112"/>
      <c r="O746" s="97"/>
      <c r="P746" s="120"/>
      <c r="Q746" s="122"/>
    </row>
    <row r="747" spans="1:17" s="98" customFormat="1" x14ac:dyDescent="0.2">
      <c r="A747" s="111"/>
      <c r="B747" s="112"/>
      <c r="C747" s="120"/>
      <c r="D747" s="97"/>
      <c r="E747" s="97"/>
      <c r="F747" s="97"/>
      <c r="G747" s="97"/>
      <c r="H747" s="97"/>
      <c r="I747" s="112"/>
      <c r="J747" s="97"/>
      <c r="K747" s="120"/>
      <c r="L747" s="97"/>
      <c r="M747" s="121"/>
      <c r="N747" s="112"/>
      <c r="O747" s="97"/>
      <c r="P747" s="120"/>
      <c r="Q747" s="122"/>
    </row>
    <row r="748" spans="1:17" s="98" customFormat="1" x14ac:dyDescent="0.2">
      <c r="A748" s="111"/>
      <c r="B748" s="112"/>
      <c r="C748" s="120"/>
      <c r="D748" s="97"/>
      <c r="E748" s="97"/>
      <c r="F748" s="97"/>
      <c r="G748" s="97"/>
      <c r="H748" s="97"/>
      <c r="I748" s="112"/>
      <c r="J748" s="97"/>
      <c r="K748" s="120"/>
      <c r="L748" s="97"/>
      <c r="M748" s="121"/>
      <c r="N748" s="112"/>
      <c r="O748" s="97"/>
      <c r="P748" s="120"/>
      <c r="Q748" s="122"/>
    </row>
    <row r="749" spans="1:17" s="98" customFormat="1" x14ac:dyDescent="0.2">
      <c r="A749" s="111"/>
      <c r="B749" s="112"/>
      <c r="C749" s="120"/>
      <c r="D749" s="97"/>
      <c r="E749" s="97"/>
      <c r="F749" s="97"/>
      <c r="G749" s="97"/>
      <c r="H749" s="97"/>
      <c r="I749" s="112"/>
      <c r="J749" s="97"/>
      <c r="K749" s="120"/>
      <c r="L749" s="97"/>
      <c r="M749" s="121"/>
      <c r="N749" s="112"/>
      <c r="O749" s="97"/>
      <c r="P749" s="120"/>
      <c r="Q749" s="122"/>
    </row>
    <row r="750" spans="1:17" s="98" customFormat="1" x14ac:dyDescent="0.2">
      <c r="A750" s="88"/>
      <c r="B750" s="123"/>
      <c r="C750" s="124"/>
      <c r="D750" s="88"/>
      <c r="E750" s="88"/>
      <c r="F750" s="88"/>
      <c r="G750" s="88"/>
      <c r="H750" s="88"/>
      <c r="Q750" s="125"/>
    </row>
    <row r="751" spans="1:17" s="98" customFormat="1" ht="17.45" customHeight="1" x14ac:dyDescent="0.2">
      <c r="A751" s="166" t="s">
        <v>2026</v>
      </c>
      <c r="B751" s="167"/>
      <c r="C751" s="167"/>
      <c r="D751" s="167"/>
      <c r="E751" s="167"/>
      <c r="F751" s="167"/>
      <c r="G751" s="167"/>
      <c r="H751" s="167"/>
      <c r="I751" s="167"/>
      <c r="J751" s="167"/>
      <c r="K751" s="167"/>
      <c r="L751" s="167"/>
      <c r="M751" s="167"/>
      <c r="N751" s="167"/>
      <c r="O751" s="167"/>
      <c r="P751" s="167"/>
      <c r="Q751" s="125"/>
    </row>
    <row r="752" spans="1:17" s="98" customFormat="1" x14ac:dyDescent="0.2">
      <c r="A752" s="166"/>
      <c r="B752" s="167"/>
      <c r="C752" s="167"/>
      <c r="D752" s="167"/>
      <c r="E752" s="167"/>
      <c r="F752" s="167"/>
      <c r="G752" s="167"/>
      <c r="H752" s="167"/>
      <c r="I752" s="167"/>
      <c r="J752" s="167"/>
      <c r="K752" s="167"/>
      <c r="L752" s="167"/>
      <c r="M752" s="167"/>
      <c r="N752" s="167"/>
      <c r="O752" s="167"/>
      <c r="P752" s="167"/>
      <c r="Q752" s="125"/>
    </row>
    <row r="753" spans="1:17" s="98" customFormat="1" x14ac:dyDescent="0.2">
      <c r="A753" s="166"/>
      <c r="B753" s="167"/>
      <c r="C753" s="167"/>
      <c r="D753" s="167"/>
      <c r="E753" s="167"/>
      <c r="F753" s="167"/>
      <c r="G753" s="167"/>
      <c r="H753" s="167"/>
      <c r="I753" s="167"/>
      <c r="J753" s="167"/>
      <c r="K753" s="167"/>
      <c r="L753" s="167"/>
      <c r="M753" s="167"/>
      <c r="N753" s="167"/>
      <c r="O753" s="167"/>
      <c r="P753" s="167"/>
      <c r="Q753" s="125"/>
    </row>
    <row r="754" spans="1:17" s="98" customFormat="1" x14ac:dyDescent="0.2">
      <c r="A754" s="166"/>
      <c r="B754" s="167"/>
      <c r="C754" s="167"/>
      <c r="D754" s="167"/>
      <c r="E754" s="167"/>
      <c r="F754" s="167"/>
      <c r="G754" s="167"/>
      <c r="H754" s="167"/>
      <c r="I754" s="167"/>
      <c r="J754" s="167"/>
      <c r="K754" s="167"/>
      <c r="L754" s="167"/>
      <c r="M754" s="167"/>
      <c r="N754" s="167"/>
      <c r="O754" s="167"/>
      <c r="P754" s="167"/>
      <c r="Q754" s="125"/>
    </row>
    <row r="755" spans="1:17" s="98" customFormat="1" x14ac:dyDescent="0.2">
      <c r="A755" s="166"/>
      <c r="B755" s="167"/>
      <c r="C755" s="167"/>
      <c r="D755" s="167"/>
      <c r="E755" s="167"/>
      <c r="F755" s="167"/>
      <c r="G755" s="167"/>
      <c r="H755" s="167"/>
      <c r="I755" s="167"/>
      <c r="J755" s="167"/>
      <c r="K755" s="167"/>
      <c r="L755" s="167"/>
      <c r="M755" s="167"/>
      <c r="N755" s="167"/>
      <c r="O755" s="167"/>
      <c r="P755" s="167"/>
      <c r="Q755" s="125"/>
    </row>
    <row r="756" spans="1:17" s="98" customFormat="1" ht="24" customHeight="1" x14ac:dyDescent="0.2">
      <c r="A756" s="166"/>
      <c r="B756" s="167"/>
      <c r="C756" s="167"/>
      <c r="D756" s="167"/>
      <c r="E756" s="167"/>
      <c r="F756" s="167"/>
      <c r="G756" s="167"/>
      <c r="H756" s="167"/>
      <c r="I756" s="167"/>
      <c r="J756" s="167"/>
      <c r="K756" s="167"/>
      <c r="L756" s="167"/>
      <c r="M756" s="167"/>
      <c r="N756" s="167"/>
      <c r="O756" s="167"/>
      <c r="P756" s="167"/>
      <c r="Q756" s="125"/>
    </row>
  </sheetData>
  <mergeCells count="3">
    <mergeCell ref="A7:O7"/>
    <mergeCell ref="A8:O8"/>
    <mergeCell ref="A751:P756"/>
  </mergeCells>
  <conditionalFormatting sqref="A316:A365">
    <cfRule type="duplicateValues" dxfId="2" priority="2"/>
  </conditionalFormatting>
  <conditionalFormatting sqref="C1:C6 C9">
    <cfRule type="duplicateValues" dxfId="1" priority="1"/>
  </conditionalFormatting>
  <conditionalFormatting sqref="C757:C1048576 C10:C750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</vt:lpstr>
      <vt:lpstr>Tarif détaillants</vt:lpstr>
      <vt:lpstr>'Bon de commande'!Zone_d_impression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Markal</dc:creator>
  <cp:lastModifiedBy>Julie Robert</cp:lastModifiedBy>
  <cp:lastPrinted>2025-01-15T17:21:22Z</cp:lastPrinted>
  <dcterms:created xsi:type="dcterms:W3CDTF">2020-01-15T10:09:45Z</dcterms:created>
  <dcterms:modified xsi:type="dcterms:W3CDTF">2025-04-15T09:09:16Z</dcterms:modified>
</cp:coreProperties>
</file>